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133EC1AC-C994-478A-8A5E-A95C9D589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59" i="1" l="1"/>
  <c r="L208" i="1"/>
  <c r="B207" i="1"/>
  <c r="A207" i="1"/>
  <c r="J206" i="1"/>
  <c r="I206" i="1"/>
  <c r="H206" i="1"/>
  <c r="G206" i="1"/>
  <c r="F206" i="1"/>
  <c r="B200" i="1"/>
  <c r="A200" i="1"/>
  <c r="J199" i="1"/>
  <c r="I199" i="1"/>
  <c r="H199" i="1"/>
  <c r="G199" i="1"/>
  <c r="F199" i="1"/>
  <c r="B193" i="1"/>
  <c r="A193" i="1"/>
  <c r="J192" i="1"/>
  <c r="I192" i="1"/>
  <c r="H192" i="1"/>
  <c r="G192" i="1"/>
  <c r="F192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L169" i="1"/>
  <c r="J169" i="1"/>
  <c r="I169" i="1"/>
  <c r="H169" i="1"/>
  <c r="G169" i="1"/>
  <c r="F169" i="1"/>
  <c r="B160" i="1"/>
  <c r="A160" i="1"/>
  <c r="J159" i="1"/>
  <c r="I159" i="1"/>
  <c r="H159" i="1"/>
  <c r="G159" i="1"/>
  <c r="F159" i="1"/>
  <c r="L151" i="1"/>
  <c r="J151" i="1"/>
  <c r="I151" i="1"/>
  <c r="H151" i="1"/>
  <c r="G151" i="1"/>
  <c r="F151" i="1"/>
  <c r="B142" i="1"/>
  <c r="A142" i="1"/>
  <c r="L141" i="1"/>
  <c r="J141" i="1"/>
  <c r="I141" i="1"/>
  <c r="H141" i="1"/>
  <c r="G141" i="1"/>
  <c r="F141" i="1"/>
  <c r="L133" i="1"/>
  <c r="J133" i="1"/>
  <c r="I133" i="1"/>
  <c r="H133" i="1"/>
  <c r="G133" i="1"/>
  <c r="F133" i="1"/>
  <c r="A124" i="1"/>
  <c r="L123" i="1"/>
  <c r="J123" i="1"/>
  <c r="I123" i="1"/>
  <c r="H123" i="1"/>
  <c r="G123" i="1"/>
  <c r="F123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H86" i="1"/>
  <c r="H97" i="1" s="1"/>
  <c r="G86" i="1"/>
  <c r="G97" i="1" s="1"/>
  <c r="F86" i="1"/>
  <c r="B78" i="1"/>
  <c r="A78" i="1"/>
  <c r="L77" i="1"/>
  <c r="J77" i="1"/>
  <c r="I77" i="1"/>
  <c r="H77" i="1"/>
  <c r="G77" i="1"/>
  <c r="F77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H42" i="1" s="1"/>
  <c r="G31" i="1"/>
  <c r="G42" i="1" s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42" i="1" l="1"/>
  <c r="I24" i="1"/>
  <c r="G24" i="1"/>
  <c r="J24" i="1"/>
  <c r="F97" i="1"/>
  <c r="H78" i="1"/>
  <c r="G78" i="1"/>
  <c r="F60" i="1"/>
  <c r="J97" i="1"/>
  <c r="I97" i="1"/>
  <c r="J42" i="1"/>
  <c r="G60" i="1"/>
  <c r="H60" i="1"/>
  <c r="I60" i="1"/>
  <c r="J60" i="1"/>
  <c r="F78" i="1"/>
  <c r="H24" i="1"/>
  <c r="J78" i="1"/>
  <c r="I78" i="1"/>
  <c r="F207" i="1"/>
  <c r="G207" i="1"/>
  <c r="I42" i="1"/>
  <c r="I207" i="1"/>
  <c r="J207" i="1"/>
  <c r="H207" i="1"/>
  <c r="F24" i="1"/>
  <c r="H208" i="1" l="1"/>
  <c r="G208" i="1"/>
  <c r="J208" i="1"/>
  <c r="I208" i="1"/>
  <c r="F208" i="1"/>
  <c r="L199" i="1"/>
  <c r="L206" i="1"/>
</calcChain>
</file>

<file path=xl/sharedStrings.xml><?xml version="1.0" encoding="utf-8"?>
<sst xmlns="http://schemas.openxmlformats.org/spreadsheetml/2006/main" count="349" uniqueCount="142">
  <si>
    <t>Школа</t>
  </si>
  <si>
    <t xml:space="preserve">МБОУ ПСШ им Образцова 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</si>
  <si>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</si>
  <si>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</si>
  <si>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</si>
  <si>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</si>
  <si>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</si>
  <si>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</si>
  <si>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</si>
  <si>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</si>
  <si>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</si>
  <si>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</si>
  <si>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</si>
  <si>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</si>
  <si>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</si>
  <si>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</si>
  <si>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</si>
  <si>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</si>
  <si>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</si>
  <si>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</si>
  <si>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</si>
  <si>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</si>
  <si>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</si>
  <si>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</si>
  <si>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</si>
  <si>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</si>
  <si>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</si>
  <si>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54-6м</t>
  </si>
  <si>
    <t>закуска</t>
  </si>
  <si>
    <t>гор.напиток</t>
  </si>
  <si>
    <t xml:space="preserve">кофейный напиток с молоком </t>
  </si>
  <si>
    <t>хлеб</t>
  </si>
  <si>
    <t xml:space="preserve">пшеничный хлеб </t>
  </si>
  <si>
    <t>пром</t>
  </si>
  <si>
    <t>фрукты</t>
  </si>
  <si>
    <t>итого</t>
  </si>
  <si>
    <t>Обед</t>
  </si>
  <si>
    <t>1 блюдо</t>
  </si>
  <si>
    <t xml:space="preserve">свекольник </t>
  </si>
  <si>
    <t>54-18с</t>
  </si>
  <si>
    <t>2 блюдо</t>
  </si>
  <si>
    <t>гарнир</t>
  </si>
  <si>
    <t xml:space="preserve">макароны отварные </t>
  </si>
  <si>
    <t>54-1г</t>
  </si>
  <si>
    <t>хлеб бел.</t>
  </si>
  <si>
    <t>напиток</t>
  </si>
  <si>
    <t xml:space="preserve">чай с молоком </t>
  </si>
  <si>
    <t>Итого за день:</t>
  </si>
  <si>
    <t xml:space="preserve">каша молочная пшенная </t>
  </si>
  <si>
    <t>54-6к</t>
  </si>
  <si>
    <t xml:space="preserve">напиток из шиповника </t>
  </si>
  <si>
    <t>54-13хн</t>
  </si>
  <si>
    <t>суп картофельный с фасолью</t>
  </si>
  <si>
    <t>54-9с</t>
  </si>
  <si>
    <t>54-4г</t>
  </si>
  <si>
    <t xml:space="preserve">хлеб пшеничный </t>
  </si>
  <si>
    <t>54-12м</t>
  </si>
  <si>
    <t>54-1с</t>
  </si>
  <si>
    <t>кофейный напиток с молоком</t>
  </si>
  <si>
    <t>салат из св капусты с морковью</t>
  </si>
  <si>
    <t>хлеб черн.</t>
  </si>
  <si>
    <t xml:space="preserve">котлета рыбная и рис отварной </t>
  </si>
  <si>
    <t>54-2р</t>
  </si>
  <si>
    <t xml:space="preserve">какао с молоком </t>
  </si>
  <si>
    <t>яблоко</t>
  </si>
  <si>
    <t xml:space="preserve">суп картофельный с клецеами </t>
  </si>
  <si>
    <t>65-5с</t>
  </si>
  <si>
    <t xml:space="preserve">рис отварной </t>
  </si>
  <si>
    <t>54-6г</t>
  </si>
  <si>
    <t xml:space="preserve">борщ с картофелем и капустой </t>
  </si>
  <si>
    <t>54-2с</t>
  </si>
  <si>
    <t xml:space="preserve">фрукты </t>
  </si>
  <si>
    <t>54-5м</t>
  </si>
  <si>
    <t>54-31хн</t>
  </si>
  <si>
    <t>54-8с</t>
  </si>
  <si>
    <t>54-7с</t>
  </si>
  <si>
    <t xml:space="preserve">рассольник домашний </t>
  </si>
  <si>
    <t>54-4с</t>
  </si>
  <si>
    <t>Полдник</t>
  </si>
  <si>
    <t>булочное</t>
  </si>
  <si>
    <t>Ужин</t>
  </si>
  <si>
    <t>Ужин 2</t>
  </si>
  <si>
    <t>кисломол.</t>
  </si>
  <si>
    <t>Среднее значение за период:</t>
  </si>
  <si>
    <t>Ю.Ю.Хохлова</t>
  </si>
  <si>
    <t>54-8з</t>
  </si>
  <si>
    <t>котлета из говядины с соусом</t>
  </si>
  <si>
    <t xml:space="preserve">гречка отварная </t>
  </si>
  <si>
    <t xml:space="preserve">напиток клюквенный </t>
  </si>
  <si>
    <t xml:space="preserve">куриная подлива и пюре картофельное </t>
  </si>
  <si>
    <t>чай с молоком</t>
  </si>
  <si>
    <t>компот из смеси сухофруктов</t>
  </si>
  <si>
    <t>54-1хн</t>
  </si>
  <si>
    <t>плов из птицы</t>
  </si>
  <si>
    <t>54-2хн</t>
  </si>
  <si>
    <t xml:space="preserve">котлета из курицы и гречка отварная </t>
  </si>
  <si>
    <t xml:space="preserve">сок </t>
  </si>
  <si>
    <t>суп картофельный с рыбными консервами</t>
  </si>
  <si>
    <t xml:space="preserve">котлета из курицы с соусом </t>
  </si>
  <si>
    <t>сок</t>
  </si>
  <si>
    <t xml:space="preserve">омлет с сыром </t>
  </si>
  <si>
    <t>54-4о</t>
  </si>
  <si>
    <t>компот из вишни</t>
  </si>
  <si>
    <t>54-6хн</t>
  </si>
  <si>
    <t>печень по-строгановски и пюре картофельное</t>
  </si>
  <si>
    <t>какао с молоком</t>
  </si>
  <si>
    <t xml:space="preserve">чай с лимоном </t>
  </si>
  <si>
    <t>54-4гн</t>
  </si>
  <si>
    <t xml:space="preserve">тефтели из говядины с капустой тушеной </t>
  </si>
  <si>
    <t>суп картофельный с макарон изделиями</t>
  </si>
  <si>
    <t xml:space="preserve">компот из клубники </t>
  </si>
  <si>
    <t xml:space="preserve">котлета из рыбы и рис отварной </t>
  </si>
  <si>
    <t>запеканка из творога со сгущен молоком</t>
  </si>
  <si>
    <t>54-1т</t>
  </si>
  <si>
    <t>компот из кураги</t>
  </si>
  <si>
    <t>чай с сахаром</t>
  </si>
  <si>
    <t>54-3гн</t>
  </si>
  <si>
    <t xml:space="preserve">салат картофельный с зелен горошком </t>
  </si>
  <si>
    <t xml:space="preserve">салат из моркови с сахаром </t>
  </si>
  <si>
    <t xml:space="preserve">суп гороховый </t>
  </si>
  <si>
    <t xml:space="preserve">котлета из рыбы с соусом </t>
  </si>
  <si>
    <t xml:space="preserve">компот из св фруктов </t>
  </si>
  <si>
    <t xml:space="preserve">салат из свеклы с чесноком </t>
  </si>
  <si>
    <t xml:space="preserve">яблоко </t>
  </si>
  <si>
    <t>печень по-строгановски с пюре картоф</t>
  </si>
  <si>
    <t>37/54-11г</t>
  </si>
  <si>
    <t>сладкое</t>
  </si>
  <si>
    <t xml:space="preserve">конфета </t>
  </si>
  <si>
    <t>279/371</t>
  </si>
  <si>
    <t>слойка с повидлом</t>
  </si>
  <si>
    <t>хлеб пшеничный</t>
  </si>
  <si>
    <t>конфета</t>
  </si>
  <si>
    <t xml:space="preserve">куриная подлива с пюре картофельным </t>
  </si>
  <si>
    <t>пшеничный хлеб</t>
  </si>
  <si>
    <t>салат из свеклы с чесноком</t>
  </si>
  <si>
    <t>щи из св капусты с картофелем</t>
  </si>
  <si>
    <t>котлета из рыбы с рисом отварным</t>
  </si>
  <si>
    <t>котлета из говядины с макарон отварными</t>
  </si>
  <si>
    <t xml:space="preserve">кофейный напиток </t>
  </si>
  <si>
    <t xml:space="preserve">рассольник Ленинградский </t>
  </si>
  <si>
    <t>котлета из говядины с макаронами отварными</t>
  </si>
  <si>
    <t xml:space="preserve">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</si>
</sst>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9" fillId="0" borderId="15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94" sqref="O9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5" style="2" customWidth="1"/>
    <col min="5" max="5" width="52.5703125" style="1" customWidth="1"/>
    <col min="6" max="6" width="9.140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7109375" style="1" customWidth="1"/>
    <col min="13" max="13" width="9.140625" style="1" bestFit="1" customWidth="1"/>
    <col min="14" max="16384" width="9.140625" style="1"/>
  </cols>
  <sheetData>
    <row r="1" spans="1:12" x14ac:dyDescent="0.2">
      <c r="A1" s="2" t="s">
        <v>0</v>
      </c>
      <c r="C1" s="59" t="s">
        <v>1</v>
      </c>
      <c r="D1" s="60"/>
      <c r="E1" s="61"/>
      <c r="F1" s="3" t="s">
        <v>2</v>
      </c>
      <c r="G1" s="1" t="s">
        <v>3</v>
      </c>
      <c r="H1" s="62" t="s">
        <v>4</v>
      </c>
      <c r="I1" s="63"/>
      <c r="J1" s="63"/>
      <c r="K1" s="64"/>
    </row>
    <row r="2" spans="1:12" ht="18" x14ac:dyDescent="0.2">
      <c r="A2" s="4" t="s">
        <v>5</v>
      </c>
      <c r="C2" s="1"/>
      <c r="G2" s="1" t="s">
        <v>6</v>
      </c>
      <c r="H2" s="62" t="s">
        <v>84</v>
      </c>
      <c r="I2" s="63"/>
      <c r="J2" s="63"/>
      <c r="K2" s="64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16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10</v>
      </c>
      <c r="I4" s="10" t="s">
        <v>11</v>
      </c>
      <c r="J4" s="10" t="s">
        <v>12</v>
      </c>
    </row>
    <row r="5" spans="1:12" ht="33.75" x14ac:dyDescent="0.2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48</v>
      </c>
      <c r="F6" s="20">
        <v>200</v>
      </c>
      <c r="G6" s="20">
        <v>8</v>
      </c>
      <c r="H6" s="20">
        <v>10</v>
      </c>
      <c r="I6" s="20">
        <v>37</v>
      </c>
      <c r="J6" s="20">
        <v>275</v>
      </c>
      <c r="K6" s="21" t="s">
        <v>49</v>
      </c>
      <c r="L6" s="20">
        <v>24.64</v>
      </c>
    </row>
    <row r="7" spans="1:12" ht="15" x14ac:dyDescent="0.25">
      <c r="A7" s="22"/>
      <c r="B7" s="23"/>
      <c r="C7" s="24"/>
      <c r="D7" s="25" t="s">
        <v>28</v>
      </c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4</v>
      </c>
      <c r="H8" s="27">
        <v>3</v>
      </c>
      <c r="I8" s="27">
        <v>28</v>
      </c>
      <c r="J8" s="27">
        <v>152</v>
      </c>
      <c r="K8" s="28">
        <v>379</v>
      </c>
      <c r="L8" s="27">
        <v>13.16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60</v>
      </c>
      <c r="G9" s="27">
        <v>3</v>
      </c>
      <c r="H9" s="27">
        <v>0</v>
      </c>
      <c r="I9" s="27">
        <v>15</v>
      </c>
      <c r="J9" s="27">
        <v>78</v>
      </c>
      <c r="K9" s="28" t="s">
        <v>33</v>
      </c>
      <c r="L9" s="27">
        <v>5.2</v>
      </c>
    </row>
    <row r="10" spans="1:12" ht="15" x14ac:dyDescent="0.25">
      <c r="A10" s="22"/>
      <c r="B10" s="23"/>
      <c r="C10" s="24"/>
      <c r="D10" s="29" t="s">
        <v>126</v>
      </c>
      <c r="E10" s="26" t="s">
        <v>129</v>
      </c>
      <c r="F10" s="27">
        <v>100</v>
      </c>
      <c r="G10" s="27">
        <v>0</v>
      </c>
      <c r="H10" s="27">
        <v>2</v>
      </c>
      <c r="I10" s="27">
        <v>23</v>
      </c>
      <c r="J10" s="27">
        <v>240</v>
      </c>
      <c r="K10" s="28" t="s">
        <v>33</v>
      </c>
      <c r="L10" s="27">
        <v>50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35</v>
      </c>
      <c r="E13" s="34"/>
      <c r="F13" s="35">
        <f>SUM(F6:F12)</f>
        <v>560</v>
      </c>
      <c r="G13" s="35">
        <f>SUM(G6:G12)</f>
        <v>15</v>
      </c>
      <c r="H13" s="35">
        <f>SUM(H6:H12)</f>
        <v>15</v>
      </c>
      <c r="I13" s="35">
        <f>SUM(I6:I12)</f>
        <v>103</v>
      </c>
      <c r="J13" s="35">
        <f>SUM(J6:J12)</f>
        <v>745</v>
      </c>
      <c r="K13" s="36"/>
      <c r="L13" s="35">
        <f>SUM(L6:L12)</f>
        <v>93</v>
      </c>
    </row>
    <row r="14" spans="1:12" ht="15" x14ac:dyDescent="0.25">
      <c r="A14" s="37">
        <f>A6</f>
        <v>1</v>
      </c>
      <c r="B14" s="38">
        <f>B6</f>
        <v>1</v>
      </c>
      <c r="C14" s="39" t="s">
        <v>36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37</v>
      </c>
      <c r="E15" s="26" t="s">
        <v>38</v>
      </c>
      <c r="F15" s="27">
        <v>200</v>
      </c>
      <c r="G15" s="27">
        <v>2</v>
      </c>
      <c r="H15" s="27">
        <v>4</v>
      </c>
      <c r="I15" s="27">
        <v>11</v>
      </c>
      <c r="J15" s="27">
        <v>132</v>
      </c>
      <c r="K15" s="28" t="s">
        <v>39</v>
      </c>
      <c r="L15" s="27">
        <v>15</v>
      </c>
    </row>
    <row r="16" spans="1:12" ht="15" x14ac:dyDescent="0.25">
      <c r="A16" s="22"/>
      <c r="B16" s="23"/>
      <c r="C16" s="24"/>
      <c r="D16" s="29" t="s">
        <v>40</v>
      </c>
      <c r="E16" s="26" t="s">
        <v>86</v>
      </c>
      <c r="F16" s="27">
        <v>150</v>
      </c>
      <c r="G16" s="27">
        <v>19</v>
      </c>
      <c r="H16" s="27">
        <v>16</v>
      </c>
      <c r="I16" s="27">
        <v>8</v>
      </c>
      <c r="J16" s="27">
        <v>251</v>
      </c>
      <c r="K16" s="28" t="s">
        <v>27</v>
      </c>
      <c r="L16" s="27">
        <v>57.8</v>
      </c>
    </row>
    <row r="17" spans="1:12" ht="15" x14ac:dyDescent="0.25">
      <c r="A17" s="22"/>
      <c r="B17" s="23"/>
      <c r="C17" s="24"/>
      <c r="D17" s="29" t="s">
        <v>41</v>
      </c>
      <c r="E17" s="26" t="s">
        <v>87</v>
      </c>
      <c r="F17" s="27">
        <v>150</v>
      </c>
      <c r="G17" s="27">
        <v>8</v>
      </c>
      <c r="H17" s="27">
        <v>8</v>
      </c>
      <c r="I17" s="27">
        <v>36</v>
      </c>
      <c r="J17" s="27">
        <v>234</v>
      </c>
      <c r="K17" s="28" t="s">
        <v>54</v>
      </c>
      <c r="L17" s="27">
        <v>10</v>
      </c>
    </row>
    <row r="18" spans="1:12" ht="15" x14ac:dyDescent="0.2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44</v>
      </c>
      <c r="E19" s="26" t="s">
        <v>32</v>
      </c>
      <c r="F19" s="27">
        <v>40</v>
      </c>
      <c r="G19" s="27">
        <v>3</v>
      </c>
      <c r="H19" s="27">
        <v>0</v>
      </c>
      <c r="I19" s="27">
        <v>15</v>
      </c>
      <c r="J19" s="27">
        <v>78</v>
      </c>
      <c r="K19" s="28" t="s">
        <v>33</v>
      </c>
      <c r="L19" s="27">
        <v>1.2</v>
      </c>
    </row>
    <row r="20" spans="1:12" ht="15" x14ac:dyDescent="0.25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 t="s">
        <v>45</v>
      </c>
      <c r="E21" s="26" t="s">
        <v>88</v>
      </c>
      <c r="F21" s="27">
        <v>200</v>
      </c>
      <c r="G21" s="27">
        <v>0</v>
      </c>
      <c r="H21" s="27">
        <v>0</v>
      </c>
      <c r="I21" s="27">
        <v>21</v>
      </c>
      <c r="J21" s="27">
        <v>85</v>
      </c>
      <c r="K21" s="28">
        <v>262</v>
      </c>
      <c r="L21" s="27">
        <v>9</v>
      </c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35</v>
      </c>
      <c r="E23" s="34"/>
      <c r="F23" s="35">
        <f>SUM(F14:F22)</f>
        <v>740</v>
      </c>
      <c r="G23" s="35">
        <f>SUM(G14:G22)</f>
        <v>32</v>
      </c>
      <c r="H23" s="35">
        <f>SUM(H14:H22)</f>
        <v>28</v>
      </c>
      <c r="I23" s="35">
        <f>SUM(I14:I22)</f>
        <v>91</v>
      </c>
      <c r="J23" s="35">
        <f>SUM(J14:J22)</f>
        <v>780</v>
      </c>
      <c r="K23" s="36"/>
      <c r="L23" s="35">
        <f>SUM(L14:L21)</f>
        <v>93</v>
      </c>
    </row>
    <row r="24" spans="1:12" x14ac:dyDescent="0.2">
      <c r="A24" s="40">
        <f>A6</f>
        <v>1</v>
      </c>
      <c r="B24" s="41">
        <f>B6</f>
        <v>1</v>
      </c>
      <c r="C24" s="54" t="s">
        <v>47</v>
      </c>
      <c r="D24" s="55"/>
      <c r="E24" s="42"/>
      <c r="F24" s="43">
        <f>F13+F23</f>
        <v>1300</v>
      </c>
      <c r="G24" s="43">
        <f>G13+G23</f>
        <v>47</v>
      </c>
      <c r="H24" s="43">
        <f>H13+H23</f>
        <v>43</v>
      </c>
      <c r="I24" s="43">
        <f>I13+I23</f>
        <v>194</v>
      </c>
      <c r="J24" s="43">
        <f>J13+J23</f>
        <v>1525</v>
      </c>
      <c r="K24" s="44"/>
      <c r="L24" s="43">
        <v>230</v>
      </c>
    </row>
    <row r="25" spans="1:12" ht="15" x14ac:dyDescent="0.25">
      <c r="A25" s="45">
        <v>1</v>
      </c>
      <c r="B25" s="23">
        <v>2</v>
      </c>
      <c r="C25" s="17" t="s">
        <v>25</v>
      </c>
      <c r="D25" s="18" t="s">
        <v>26</v>
      </c>
      <c r="E25" s="19" t="s">
        <v>89</v>
      </c>
      <c r="F25" s="20">
        <v>250</v>
      </c>
      <c r="G25" s="20">
        <v>19</v>
      </c>
      <c r="H25" s="20">
        <v>19</v>
      </c>
      <c r="I25" s="20">
        <v>24</v>
      </c>
      <c r="J25" s="20">
        <v>356</v>
      </c>
      <c r="K25" s="21">
        <v>56</v>
      </c>
      <c r="L25" s="20">
        <v>70.06</v>
      </c>
    </row>
    <row r="26" spans="1:12" ht="15" x14ac:dyDescent="0.25">
      <c r="A26" s="45"/>
      <c r="B26" s="23"/>
      <c r="C26" s="24"/>
      <c r="D26" s="29" t="s">
        <v>45</v>
      </c>
      <c r="E26" s="26" t="s">
        <v>50</v>
      </c>
      <c r="F26" s="27">
        <v>200</v>
      </c>
      <c r="G26" s="27">
        <v>1</v>
      </c>
      <c r="H26" s="27">
        <v>0</v>
      </c>
      <c r="I26" s="27">
        <v>15</v>
      </c>
      <c r="J26" s="27">
        <v>65</v>
      </c>
      <c r="K26" s="28" t="s">
        <v>51</v>
      </c>
      <c r="L26" s="27">
        <v>6.41</v>
      </c>
    </row>
    <row r="27" spans="1:12" ht="15" x14ac:dyDescent="0.25">
      <c r="A27" s="45"/>
      <c r="B27" s="23"/>
      <c r="C27" s="24"/>
      <c r="D27" s="29" t="s">
        <v>31</v>
      </c>
      <c r="E27" s="26" t="s">
        <v>130</v>
      </c>
      <c r="F27" s="27">
        <v>50</v>
      </c>
      <c r="G27" s="27">
        <v>3</v>
      </c>
      <c r="H27" s="27">
        <v>0</v>
      </c>
      <c r="I27" s="27">
        <v>15</v>
      </c>
      <c r="J27" s="27">
        <v>78</v>
      </c>
      <c r="K27" s="28" t="s">
        <v>33</v>
      </c>
      <c r="L27" s="27">
        <v>4.3600000000000003</v>
      </c>
    </row>
    <row r="28" spans="1:12" ht="15" x14ac:dyDescent="0.25">
      <c r="A28" s="45"/>
      <c r="B28" s="23"/>
      <c r="C28" s="24"/>
      <c r="D28" s="29" t="s">
        <v>126</v>
      </c>
      <c r="E28" s="26" t="s">
        <v>131</v>
      </c>
      <c r="F28" s="27">
        <v>25</v>
      </c>
      <c r="G28" s="27">
        <v>0</v>
      </c>
      <c r="H28" s="27">
        <v>0</v>
      </c>
      <c r="I28" s="27">
        <v>2</v>
      </c>
      <c r="J28" s="27">
        <v>35</v>
      </c>
      <c r="K28" s="28" t="s">
        <v>33</v>
      </c>
      <c r="L28" s="27">
        <v>12.17</v>
      </c>
    </row>
    <row r="29" spans="1:12" ht="15" x14ac:dyDescent="0.25">
      <c r="A29" s="45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6"/>
      <c r="B31" s="31"/>
      <c r="C31" s="32"/>
      <c r="D31" s="33" t="s">
        <v>35</v>
      </c>
      <c r="E31" s="34"/>
      <c r="F31" s="35">
        <f>SUM(F25:F30)</f>
        <v>525</v>
      </c>
      <c r="G31" s="35">
        <f>SUM(G25:G30)</f>
        <v>23</v>
      </c>
      <c r="H31" s="35">
        <f>SUM(H25:H30)</f>
        <v>19</v>
      </c>
      <c r="I31" s="35">
        <f>SUM(I25:I30)</f>
        <v>56</v>
      </c>
      <c r="J31" s="35">
        <f>SUM(J25:J30)</f>
        <v>534</v>
      </c>
      <c r="K31" s="36"/>
      <c r="L31" s="35">
        <f>SUM(L25:L30)</f>
        <v>93</v>
      </c>
    </row>
    <row r="32" spans="1:12" ht="15" x14ac:dyDescent="0.25">
      <c r="A32" s="38">
        <f>A25</f>
        <v>1</v>
      </c>
      <c r="B32" s="38">
        <f>B25</f>
        <v>2</v>
      </c>
      <c r="C32" s="39" t="s">
        <v>36</v>
      </c>
      <c r="D32" s="29" t="s">
        <v>28</v>
      </c>
      <c r="E32" s="26"/>
      <c r="F32" s="27"/>
      <c r="G32" s="27"/>
      <c r="H32" s="27"/>
      <c r="I32" s="27"/>
      <c r="J32" s="27"/>
      <c r="K32" s="28"/>
      <c r="L32" s="27"/>
    </row>
    <row r="33" spans="1:12" ht="15" x14ac:dyDescent="0.25">
      <c r="A33" s="45"/>
      <c r="B33" s="23"/>
      <c r="C33" s="24"/>
      <c r="D33" s="29" t="s">
        <v>37</v>
      </c>
      <c r="E33" s="26" t="s">
        <v>52</v>
      </c>
      <c r="F33" s="27">
        <v>200</v>
      </c>
      <c r="G33" s="27">
        <v>7</v>
      </c>
      <c r="H33" s="27">
        <v>4</v>
      </c>
      <c r="I33" s="27">
        <v>17</v>
      </c>
      <c r="J33" s="27">
        <v>179</v>
      </c>
      <c r="K33" s="28" t="s">
        <v>53</v>
      </c>
      <c r="L33" s="27">
        <v>10</v>
      </c>
    </row>
    <row r="34" spans="1:12" ht="15" x14ac:dyDescent="0.25">
      <c r="A34" s="45"/>
      <c r="B34" s="23"/>
      <c r="C34" s="24"/>
      <c r="D34" s="29" t="s">
        <v>40</v>
      </c>
      <c r="E34" s="26" t="s">
        <v>132</v>
      </c>
      <c r="F34" s="27">
        <v>250</v>
      </c>
      <c r="G34" s="27">
        <v>21</v>
      </c>
      <c r="H34" s="27">
        <v>19</v>
      </c>
      <c r="I34" s="27">
        <v>24</v>
      </c>
      <c r="J34" s="27">
        <v>355</v>
      </c>
      <c r="K34" s="28" t="s">
        <v>54</v>
      </c>
      <c r="L34" s="27">
        <v>75.8</v>
      </c>
    </row>
    <row r="35" spans="1:12" ht="15" x14ac:dyDescent="0.25">
      <c r="A35" s="45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5"/>
      <c r="B36" s="23"/>
      <c r="C36" s="24"/>
      <c r="D36" s="29" t="s">
        <v>45</v>
      </c>
      <c r="E36" s="26" t="s">
        <v>50</v>
      </c>
      <c r="F36" s="27">
        <v>200</v>
      </c>
      <c r="G36" s="27">
        <v>1</v>
      </c>
      <c r="H36" s="27">
        <v>0</v>
      </c>
      <c r="I36" s="27">
        <v>15</v>
      </c>
      <c r="J36" s="27">
        <v>65</v>
      </c>
      <c r="K36" s="28" t="s">
        <v>51</v>
      </c>
      <c r="L36" s="27">
        <v>6</v>
      </c>
    </row>
    <row r="37" spans="1:12" ht="15" x14ac:dyDescent="0.25">
      <c r="A37" s="45"/>
      <c r="B37" s="23"/>
      <c r="C37" s="24"/>
      <c r="D37" s="29" t="s">
        <v>44</v>
      </c>
      <c r="E37" s="26" t="s">
        <v>55</v>
      </c>
      <c r="F37" s="27">
        <v>50</v>
      </c>
      <c r="G37" s="27">
        <v>2</v>
      </c>
      <c r="H37" s="27">
        <v>1</v>
      </c>
      <c r="I37" s="27">
        <v>19</v>
      </c>
      <c r="J37" s="27">
        <v>173</v>
      </c>
      <c r="K37" s="28" t="s">
        <v>33</v>
      </c>
      <c r="L37" s="27">
        <v>1.2</v>
      </c>
    </row>
    <row r="38" spans="1:12" ht="15" x14ac:dyDescent="0.25">
      <c r="A38" s="45"/>
      <c r="B38" s="23"/>
      <c r="C38" s="24"/>
      <c r="D38" s="29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5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6"/>
      <c r="B41" s="31"/>
      <c r="C41" s="32"/>
      <c r="D41" s="33" t="s">
        <v>35</v>
      </c>
      <c r="E41" s="34"/>
      <c r="F41" s="35">
        <f>SUM(F32:F40)</f>
        <v>700</v>
      </c>
      <c r="G41" s="35">
        <f>SUM(G32:G40)</f>
        <v>31</v>
      </c>
      <c r="H41" s="35">
        <f>SUM(H32:H40)</f>
        <v>24</v>
      </c>
      <c r="I41" s="35">
        <f>SUM(I32:I40)</f>
        <v>75</v>
      </c>
      <c r="J41" s="35">
        <f>SUM(J32:J40)</f>
        <v>772</v>
      </c>
      <c r="K41" s="36"/>
      <c r="L41" s="35">
        <f>SUM(L32:L39)</f>
        <v>93</v>
      </c>
    </row>
    <row r="42" spans="1:12" ht="15.75" customHeight="1" x14ac:dyDescent="0.2">
      <c r="A42" s="47">
        <f>A25</f>
        <v>1</v>
      </c>
      <c r="B42" s="47">
        <f>B25</f>
        <v>2</v>
      </c>
      <c r="C42" s="54" t="s">
        <v>47</v>
      </c>
      <c r="D42" s="55"/>
      <c r="E42" s="42"/>
      <c r="F42" s="43">
        <f>F31+F41</f>
        <v>1225</v>
      </c>
      <c r="G42" s="43">
        <f>G31+G41</f>
        <v>54</v>
      </c>
      <c r="H42" s="43">
        <f>-H31+H41</f>
        <v>5</v>
      </c>
      <c r="I42" s="43">
        <f>I31+I41</f>
        <v>131</v>
      </c>
      <c r="J42" s="43">
        <f>J31+J41</f>
        <v>1306</v>
      </c>
      <c r="K42" s="44"/>
      <c r="L42" s="43">
        <v>230</v>
      </c>
    </row>
    <row r="43" spans="1:12" ht="15" x14ac:dyDescent="0.25">
      <c r="A43" s="15">
        <v>1</v>
      </c>
      <c r="B43" s="16">
        <v>3</v>
      </c>
      <c r="C43" s="17" t="s">
        <v>25</v>
      </c>
      <c r="D43" s="18" t="s">
        <v>26</v>
      </c>
      <c r="E43" s="19" t="s">
        <v>111</v>
      </c>
      <c r="F43" s="20">
        <v>250</v>
      </c>
      <c r="G43" s="20">
        <v>20</v>
      </c>
      <c r="H43" s="20">
        <v>21</v>
      </c>
      <c r="I43" s="20">
        <v>24</v>
      </c>
      <c r="J43" s="20">
        <v>371</v>
      </c>
      <c r="K43" s="21" t="s">
        <v>62</v>
      </c>
      <c r="L43" s="20">
        <v>81.97</v>
      </c>
    </row>
    <row r="44" spans="1:12" ht="15" x14ac:dyDescent="0.25">
      <c r="A44" s="22"/>
      <c r="B44" s="23"/>
      <c r="C44" s="24"/>
      <c r="D44" s="25" t="s">
        <v>45</v>
      </c>
      <c r="E44" s="26" t="s">
        <v>90</v>
      </c>
      <c r="F44" s="27">
        <v>200</v>
      </c>
      <c r="G44" s="27">
        <v>4</v>
      </c>
      <c r="H44" s="27">
        <v>3</v>
      </c>
      <c r="I44" s="27">
        <v>28</v>
      </c>
      <c r="J44" s="27">
        <v>91</v>
      </c>
      <c r="K44" s="28">
        <v>378</v>
      </c>
      <c r="L44" s="27">
        <v>6.27</v>
      </c>
    </row>
    <row r="45" spans="1:12" ht="15" x14ac:dyDescent="0.25">
      <c r="A45" s="22"/>
      <c r="B45" s="23"/>
      <c r="C45" s="24"/>
      <c r="D45" s="29" t="s">
        <v>28</v>
      </c>
      <c r="E45" s="26" t="s">
        <v>122</v>
      </c>
      <c r="F45" s="27">
        <v>60</v>
      </c>
      <c r="G45" s="27">
        <v>1</v>
      </c>
      <c r="H45" s="27">
        <v>1</v>
      </c>
      <c r="I45" s="27">
        <v>3</v>
      </c>
      <c r="J45" s="27">
        <v>80</v>
      </c>
      <c r="K45" s="28">
        <v>34</v>
      </c>
      <c r="L45" s="27">
        <v>3.93</v>
      </c>
    </row>
    <row r="46" spans="1:12" ht="15" x14ac:dyDescent="0.25">
      <c r="A46" s="22"/>
      <c r="B46" s="23"/>
      <c r="C46" s="24"/>
      <c r="D46" s="29" t="s">
        <v>31</v>
      </c>
      <c r="E46" s="26" t="s">
        <v>133</v>
      </c>
      <c r="F46" s="27">
        <v>40</v>
      </c>
      <c r="G46" s="27">
        <v>3</v>
      </c>
      <c r="H46" s="27">
        <v>0</v>
      </c>
      <c r="I46" s="27">
        <v>15</v>
      </c>
      <c r="J46" s="27">
        <v>78</v>
      </c>
      <c r="K46" s="28" t="s">
        <v>33</v>
      </c>
      <c r="L46" s="27">
        <v>0.83</v>
      </c>
    </row>
    <row r="47" spans="1:12" ht="15" x14ac:dyDescent="0.25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30"/>
      <c r="B49" s="31"/>
      <c r="C49" s="32"/>
      <c r="D49" s="33" t="s">
        <v>35</v>
      </c>
      <c r="E49" s="34"/>
      <c r="F49" s="35">
        <f>SUM(F43:F48)</f>
        <v>550</v>
      </c>
      <c r="G49" s="35">
        <f>SUM(G43:G48)</f>
        <v>28</v>
      </c>
      <c r="H49" s="35">
        <f>SUM(H43:H48)</f>
        <v>25</v>
      </c>
      <c r="I49" s="35">
        <f>SUM(I43:I48)</f>
        <v>70</v>
      </c>
      <c r="J49" s="35">
        <f>SUM(J43:J48)</f>
        <v>620</v>
      </c>
      <c r="K49" s="36"/>
      <c r="L49" s="35">
        <f>SUM(L43:L46)</f>
        <v>93</v>
      </c>
    </row>
    <row r="50" spans="1:12" ht="15" x14ac:dyDescent="0.25">
      <c r="A50" s="37">
        <f>A43</f>
        <v>1</v>
      </c>
      <c r="B50" s="38">
        <f>B43</f>
        <v>3</v>
      </c>
      <c r="C50" s="39" t="s">
        <v>36</v>
      </c>
      <c r="D50" s="29" t="s">
        <v>28</v>
      </c>
      <c r="E50" s="26" t="s">
        <v>134</v>
      </c>
      <c r="F50" s="27">
        <v>60</v>
      </c>
      <c r="G50" s="27">
        <v>1</v>
      </c>
      <c r="H50" s="27">
        <v>1</v>
      </c>
      <c r="I50" s="27">
        <v>3</v>
      </c>
      <c r="J50" s="27">
        <v>80</v>
      </c>
      <c r="K50" s="28">
        <v>34</v>
      </c>
      <c r="L50" s="27">
        <v>1.5</v>
      </c>
    </row>
    <row r="51" spans="1:12" ht="15" x14ac:dyDescent="0.25">
      <c r="A51" s="22"/>
      <c r="B51" s="23"/>
      <c r="C51" s="24"/>
      <c r="D51" s="29" t="s">
        <v>37</v>
      </c>
      <c r="E51" s="26" t="s">
        <v>135</v>
      </c>
      <c r="F51" s="27">
        <v>200</v>
      </c>
      <c r="G51" s="27">
        <v>2</v>
      </c>
      <c r="H51" s="27">
        <v>5</v>
      </c>
      <c r="I51" s="27">
        <v>11</v>
      </c>
      <c r="J51" s="27">
        <v>117</v>
      </c>
      <c r="K51" s="28" t="s">
        <v>57</v>
      </c>
      <c r="L51" s="27">
        <v>10</v>
      </c>
    </row>
    <row r="52" spans="1:12" ht="15" x14ac:dyDescent="0.25">
      <c r="A52" s="22"/>
      <c r="B52" s="23"/>
      <c r="C52" s="24"/>
      <c r="D52" s="29" t="s">
        <v>40</v>
      </c>
      <c r="E52" s="26" t="s">
        <v>136</v>
      </c>
      <c r="F52" s="27">
        <v>300</v>
      </c>
      <c r="G52" s="27">
        <v>21</v>
      </c>
      <c r="H52" s="27">
        <v>12</v>
      </c>
      <c r="I52" s="27">
        <v>46</v>
      </c>
      <c r="J52" s="27">
        <v>377</v>
      </c>
      <c r="K52" s="28" t="s">
        <v>62</v>
      </c>
      <c r="L52" s="27">
        <v>76.3</v>
      </c>
    </row>
    <row r="53" spans="1:12" ht="15" x14ac:dyDescent="0.25">
      <c r="A53" s="22"/>
      <c r="B53" s="23"/>
      <c r="C53" s="24"/>
      <c r="D53" s="29" t="s">
        <v>41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45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44</v>
      </c>
      <c r="E55" s="26" t="s">
        <v>133</v>
      </c>
      <c r="F55" s="27">
        <v>50</v>
      </c>
      <c r="G55" s="27">
        <v>3</v>
      </c>
      <c r="H55" s="27">
        <v>0</v>
      </c>
      <c r="I55" s="27">
        <v>15</v>
      </c>
      <c r="J55" s="27">
        <v>98</v>
      </c>
      <c r="K55" s="28" t="s">
        <v>33</v>
      </c>
      <c r="L55" s="27">
        <v>1.2</v>
      </c>
    </row>
    <row r="56" spans="1:12" ht="15" x14ac:dyDescent="0.25">
      <c r="A56" s="22"/>
      <c r="B56" s="23"/>
      <c r="C56" s="24"/>
      <c r="D56" s="29" t="s">
        <v>45</v>
      </c>
      <c r="E56" s="26" t="s">
        <v>91</v>
      </c>
      <c r="F56" s="27">
        <v>200</v>
      </c>
      <c r="G56" s="27">
        <v>4</v>
      </c>
      <c r="H56" s="27">
        <v>3</v>
      </c>
      <c r="I56" s="27">
        <v>28</v>
      </c>
      <c r="J56" s="27">
        <v>81</v>
      </c>
      <c r="K56" s="28" t="s">
        <v>92</v>
      </c>
      <c r="L56" s="27">
        <v>4</v>
      </c>
    </row>
    <row r="57" spans="1:12" ht="15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30"/>
      <c r="B59" s="31"/>
      <c r="C59" s="32"/>
      <c r="D59" s="33" t="s">
        <v>35</v>
      </c>
      <c r="E59" s="34"/>
      <c r="F59" s="35">
        <f>SUM(F50:F58)</f>
        <v>810</v>
      </c>
      <c r="G59" s="35">
        <f>SUM(G50:G58)</f>
        <v>31</v>
      </c>
      <c r="H59" s="35">
        <f>SUM(H50:H58)</f>
        <v>21</v>
      </c>
      <c r="I59" s="35">
        <f>SUM(I50:I58)</f>
        <v>103</v>
      </c>
      <c r="J59" s="35">
        <f>SUM(J50:J58)</f>
        <v>753</v>
      </c>
      <c r="K59" s="36"/>
      <c r="L59" s="35">
        <f>SUM(L50:L57)</f>
        <v>93</v>
      </c>
    </row>
    <row r="60" spans="1:12" ht="15.75" customHeight="1" x14ac:dyDescent="0.2">
      <c r="A60" s="40">
        <f>A43</f>
        <v>1</v>
      </c>
      <c r="B60" s="41">
        <f>B43</f>
        <v>3</v>
      </c>
      <c r="C60" s="54" t="s">
        <v>47</v>
      </c>
      <c r="D60" s="55"/>
      <c r="E60" s="42"/>
      <c r="F60" s="43">
        <f>F49+F59</f>
        <v>1360</v>
      </c>
      <c r="G60" s="43">
        <f>G49+G59</f>
        <v>59</v>
      </c>
      <c r="H60" s="43">
        <f>H49+H59</f>
        <v>46</v>
      </c>
      <c r="I60" s="43">
        <f>I49+I59</f>
        <v>173</v>
      </c>
      <c r="J60" s="43">
        <f>J49+J59</f>
        <v>1373</v>
      </c>
      <c r="K60" s="44"/>
      <c r="L60" s="43">
        <v>230</v>
      </c>
    </row>
    <row r="61" spans="1:12" ht="15" x14ac:dyDescent="0.25">
      <c r="A61" s="15">
        <v>1</v>
      </c>
      <c r="B61" s="16">
        <v>4</v>
      </c>
      <c r="C61" s="17" t="s">
        <v>25</v>
      </c>
      <c r="D61" s="18" t="s">
        <v>26</v>
      </c>
      <c r="E61" s="19" t="s">
        <v>137</v>
      </c>
      <c r="F61" s="20">
        <v>250</v>
      </c>
      <c r="G61" s="20">
        <v>27</v>
      </c>
      <c r="H61" s="20">
        <v>8</v>
      </c>
      <c r="I61" s="20">
        <v>35</v>
      </c>
      <c r="J61" s="20">
        <v>398</v>
      </c>
      <c r="K61" s="21" t="s">
        <v>56</v>
      </c>
      <c r="L61" s="20">
        <v>79.28</v>
      </c>
    </row>
    <row r="62" spans="1:12" ht="15" x14ac:dyDescent="0.25">
      <c r="A62" s="22"/>
      <c r="B62" s="23"/>
      <c r="C62" s="24"/>
      <c r="D62" s="25" t="s">
        <v>45</v>
      </c>
      <c r="E62" s="26" t="s">
        <v>138</v>
      </c>
      <c r="F62" s="27">
        <v>200</v>
      </c>
      <c r="G62" s="27">
        <v>0</v>
      </c>
      <c r="H62" s="27">
        <v>0</v>
      </c>
      <c r="I62" s="27">
        <v>22</v>
      </c>
      <c r="J62" s="27">
        <v>152</v>
      </c>
      <c r="K62" s="28">
        <v>379</v>
      </c>
      <c r="L62" s="27">
        <v>4.8</v>
      </c>
    </row>
    <row r="63" spans="1:12" ht="15" x14ac:dyDescent="0.25">
      <c r="A63" s="22"/>
      <c r="B63" s="23"/>
      <c r="C63" s="24"/>
      <c r="D63" s="29" t="s">
        <v>28</v>
      </c>
      <c r="E63" s="26" t="s">
        <v>59</v>
      </c>
      <c r="F63" s="27">
        <v>60</v>
      </c>
      <c r="G63" s="27">
        <v>0</v>
      </c>
      <c r="H63" s="27">
        <v>6</v>
      </c>
      <c r="I63" s="27">
        <v>5</v>
      </c>
      <c r="J63" s="27">
        <v>77</v>
      </c>
      <c r="K63" s="28">
        <v>10</v>
      </c>
      <c r="L63" s="27">
        <v>4.5599999999999996</v>
      </c>
    </row>
    <row r="64" spans="1:12" ht="15" x14ac:dyDescent="0.25">
      <c r="A64" s="22"/>
      <c r="B64" s="23"/>
      <c r="C64" s="24"/>
      <c r="D64" s="29" t="s">
        <v>31</v>
      </c>
      <c r="E64" s="26" t="s">
        <v>55</v>
      </c>
      <c r="F64" s="27">
        <v>50</v>
      </c>
      <c r="G64" s="27">
        <v>3</v>
      </c>
      <c r="H64" s="27">
        <v>0</v>
      </c>
      <c r="I64" s="27">
        <v>15</v>
      </c>
      <c r="J64" s="27">
        <v>78</v>
      </c>
      <c r="K64" s="28" t="s">
        <v>33</v>
      </c>
      <c r="L64" s="27">
        <v>4.3600000000000003</v>
      </c>
    </row>
    <row r="65" spans="1:12" ht="15" x14ac:dyDescent="0.25">
      <c r="A65" s="22"/>
      <c r="B65" s="23"/>
      <c r="C65" s="24"/>
      <c r="D65" s="29"/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30"/>
      <c r="B68" s="31"/>
      <c r="C68" s="32"/>
      <c r="D68" s="33" t="s">
        <v>35</v>
      </c>
      <c r="E68" s="34"/>
      <c r="F68" s="35">
        <f>SUM(F61:F67)</f>
        <v>560</v>
      </c>
      <c r="G68" s="35">
        <f>SUM(G61:G67)</f>
        <v>30</v>
      </c>
      <c r="H68" s="35">
        <f>SUM(H61:H67)</f>
        <v>14</v>
      </c>
      <c r="I68" s="35">
        <f>SUM(I61:I67)</f>
        <v>77</v>
      </c>
      <c r="J68" s="35">
        <f>SUM(J61:J67)</f>
        <v>705</v>
      </c>
      <c r="K68" s="36"/>
      <c r="L68" s="35">
        <f>SUM(L61:L67)</f>
        <v>93</v>
      </c>
    </row>
    <row r="69" spans="1:12" ht="15" x14ac:dyDescent="0.25">
      <c r="A69" s="37">
        <f>A61</f>
        <v>1</v>
      </c>
      <c r="B69" s="38">
        <f>B61</f>
        <v>4</v>
      </c>
      <c r="C69" s="39" t="s">
        <v>36</v>
      </c>
      <c r="D69" s="29" t="s">
        <v>28</v>
      </c>
      <c r="E69" s="26" t="s">
        <v>59</v>
      </c>
      <c r="F69" s="27">
        <v>60</v>
      </c>
      <c r="G69" s="27">
        <v>0</v>
      </c>
      <c r="H69" s="27">
        <v>6</v>
      </c>
      <c r="I69" s="27">
        <v>5</v>
      </c>
      <c r="J69" s="27">
        <v>77</v>
      </c>
      <c r="K69" s="28">
        <v>10</v>
      </c>
      <c r="L69" s="27">
        <v>3</v>
      </c>
    </row>
    <row r="70" spans="1:12" ht="15" x14ac:dyDescent="0.25">
      <c r="A70" s="22"/>
      <c r="B70" s="23"/>
      <c r="C70" s="24"/>
      <c r="D70" s="29" t="s">
        <v>37</v>
      </c>
      <c r="E70" s="26" t="s">
        <v>139</v>
      </c>
      <c r="F70" s="27">
        <v>200</v>
      </c>
      <c r="G70" s="27">
        <v>4</v>
      </c>
      <c r="H70" s="27">
        <v>9</v>
      </c>
      <c r="I70" s="27">
        <v>26</v>
      </c>
      <c r="J70" s="27">
        <v>163</v>
      </c>
      <c r="K70" s="28">
        <v>23</v>
      </c>
      <c r="L70" s="27">
        <v>10</v>
      </c>
    </row>
    <row r="71" spans="1:12" ht="15" x14ac:dyDescent="0.25">
      <c r="A71" s="22"/>
      <c r="B71" s="23"/>
      <c r="C71" s="24"/>
      <c r="D71" s="29" t="s">
        <v>40</v>
      </c>
      <c r="E71" s="26" t="s">
        <v>140</v>
      </c>
      <c r="F71" s="27">
        <v>250</v>
      </c>
      <c r="G71" s="27">
        <v>32</v>
      </c>
      <c r="H71" s="27">
        <v>13</v>
      </c>
      <c r="I71" s="27">
        <v>68</v>
      </c>
      <c r="J71" s="27">
        <v>595</v>
      </c>
      <c r="K71" s="28" t="s">
        <v>56</v>
      </c>
      <c r="L71" s="27">
        <v>77.5</v>
      </c>
    </row>
    <row r="72" spans="1:12" ht="15" x14ac:dyDescent="0.25">
      <c r="A72" s="22"/>
      <c r="B72" s="23"/>
      <c r="C72" s="24"/>
      <c r="D72" s="29" t="s">
        <v>45</v>
      </c>
      <c r="E72" s="26" t="s">
        <v>115</v>
      </c>
      <c r="F72" s="27">
        <v>200</v>
      </c>
      <c r="G72" s="27">
        <v>0</v>
      </c>
      <c r="H72" s="27">
        <v>0</v>
      </c>
      <c r="I72" s="27">
        <v>7</v>
      </c>
      <c r="J72" s="27">
        <v>28</v>
      </c>
      <c r="K72" s="28" t="s">
        <v>116</v>
      </c>
      <c r="L72" s="27">
        <v>1.3</v>
      </c>
    </row>
    <row r="73" spans="1:12" ht="15" x14ac:dyDescent="0.25">
      <c r="A73" s="22"/>
      <c r="B73" s="23"/>
      <c r="C73" s="24"/>
      <c r="D73" s="29" t="s">
        <v>44</v>
      </c>
      <c r="E73" s="26" t="s">
        <v>55</v>
      </c>
      <c r="F73" s="27">
        <v>50</v>
      </c>
      <c r="G73" s="27">
        <v>2</v>
      </c>
      <c r="H73" s="27">
        <v>1</v>
      </c>
      <c r="I73" s="27">
        <v>19</v>
      </c>
      <c r="J73" s="27">
        <v>98</v>
      </c>
      <c r="K73" s="28" t="s">
        <v>33</v>
      </c>
      <c r="L73" s="27">
        <v>1.2</v>
      </c>
    </row>
    <row r="74" spans="1:12" ht="15" x14ac:dyDescent="0.25">
      <c r="A74" s="22"/>
      <c r="B74" s="23"/>
      <c r="C74" s="24"/>
      <c r="D74" s="29"/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30"/>
      <c r="B77" s="31"/>
      <c r="C77" s="32"/>
      <c r="D77" s="33" t="s">
        <v>35</v>
      </c>
      <c r="E77" s="34"/>
      <c r="F77" s="35">
        <f>SUM(F69:F76)</f>
        <v>760</v>
      </c>
      <c r="G77" s="35">
        <f>SUM(G69:G76)</f>
        <v>38</v>
      </c>
      <c r="H77" s="35">
        <f>SUM(H69:H76)</f>
        <v>29</v>
      </c>
      <c r="I77" s="35">
        <f>SUM(I69:I76)</f>
        <v>125</v>
      </c>
      <c r="J77" s="35">
        <f>SUM(J69:J76)</f>
        <v>961</v>
      </c>
      <c r="K77" s="36"/>
      <c r="L77" s="35">
        <f>SUM(L69:L76)</f>
        <v>93</v>
      </c>
    </row>
    <row r="78" spans="1:12" ht="15.75" customHeight="1" x14ac:dyDescent="0.2">
      <c r="A78" s="40">
        <f>A61</f>
        <v>1</v>
      </c>
      <c r="B78" s="41">
        <f>B61</f>
        <v>4</v>
      </c>
      <c r="C78" s="54" t="s">
        <v>47</v>
      </c>
      <c r="D78" s="55"/>
      <c r="E78" s="42"/>
      <c r="F78" s="43">
        <f>F68+F77</f>
        <v>1320</v>
      </c>
      <c r="G78" s="43">
        <f>G68+G77</f>
        <v>68</v>
      </c>
      <c r="H78" s="43">
        <f>H68+H77</f>
        <v>43</v>
      </c>
      <c r="I78" s="43">
        <f>I68+I77</f>
        <v>202</v>
      </c>
      <c r="J78" s="43">
        <f>J68+J77</f>
        <v>1666</v>
      </c>
      <c r="K78" s="44"/>
      <c r="L78" s="43">
        <v>230</v>
      </c>
    </row>
    <row r="79" spans="1:12" ht="15" x14ac:dyDescent="0.25">
      <c r="A79" s="15">
        <v>1</v>
      </c>
      <c r="B79" s="16">
        <v>5</v>
      </c>
      <c r="C79" s="17" t="s">
        <v>25</v>
      </c>
      <c r="D79" s="18" t="s">
        <v>26</v>
      </c>
      <c r="E79" s="19" t="s">
        <v>112</v>
      </c>
      <c r="F79" s="20">
        <v>150</v>
      </c>
      <c r="G79" s="20">
        <v>27</v>
      </c>
      <c r="H79" s="20">
        <v>11</v>
      </c>
      <c r="I79" s="20">
        <v>30</v>
      </c>
      <c r="J79" s="20">
        <v>325</v>
      </c>
      <c r="K79" s="21" t="s">
        <v>113</v>
      </c>
      <c r="L79" s="20">
        <v>46.98</v>
      </c>
    </row>
    <row r="80" spans="1:12" ht="15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22"/>
      <c r="B81" s="23"/>
      <c r="C81" s="24"/>
      <c r="D81" s="29" t="s">
        <v>29</v>
      </c>
      <c r="E81" s="26" t="s">
        <v>63</v>
      </c>
      <c r="F81" s="27">
        <v>200</v>
      </c>
      <c r="G81" s="27">
        <v>4</v>
      </c>
      <c r="H81" s="27">
        <v>3</v>
      </c>
      <c r="I81" s="27">
        <v>18</v>
      </c>
      <c r="J81" s="27">
        <v>117</v>
      </c>
      <c r="K81" s="28">
        <v>382</v>
      </c>
      <c r="L81" s="27">
        <v>16.04</v>
      </c>
    </row>
    <row r="82" spans="1:12" ht="15" x14ac:dyDescent="0.25">
      <c r="A82" s="22"/>
      <c r="B82" s="23"/>
      <c r="C82" s="24"/>
      <c r="D82" s="29" t="s">
        <v>31</v>
      </c>
      <c r="E82" s="26" t="s">
        <v>133</v>
      </c>
      <c r="F82" s="27">
        <v>40</v>
      </c>
      <c r="G82" s="27">
        <v>3</v>
      </c>
      <c r="H82" s="27">
        <v>0</v>
      </c>
      <c r="I82" s="27">
        <v>15</v>
      </c>
      <c r="J82" s="27">
        <v>78</v>
      </c>
      <c r="K82" s="28" t="s">
        <v>33</v>
      </c>
      <c r="L82" s="27">
        <v>3.49</v>
      </c>
    </row>
    <row r="83" spans="1:12" ht="15" x14ac:dyDescent="0.25">
      <c r="A83" s="22"/>
      <c r="B83" s="23"/>
      <c r="C83" s="24"/>
      <c r="D83" s="29" t="s">
        <v>34</v>
      </c>
      <c r="E83" s="26" t="s">
        <v>64</v>
      </c>
      <c r="F83" s="27">
        <v>110</v>
      </c>
      <c r="G83" s="27">
        <v>0</v>
      </c>
      <c r="H83" s="27">
        <v>0</v>
      </c>
      <c r="I83" s="27">
        <v>10</v>
      </c>
      <c r="J83" s="27">
        <v>47</v>
      </c>
      <c r="K83" s="28">
        <v>338</v>
      </c>
      <c r="L83" s="27">
        <v>26.49</v>
      </c>
    </row>
    <row r="84" spans="1:12" ht="15" x14ac:dyDescent="0.25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30"/>
      <c r="B86" s="31"/>
      <c r="C86" s="32"/>
      <c r="D86" s="33" t="s">
        <v>35</v>
      </c>
      <c r="E86" s="34"/>
      <c r="F86" s="35">
        <f>SUM(F79:F85)</f>
        <v>500</v>
      </c>
      <c r="G86" s="35">
        <f>SUM(G79:G85)</f>
        <v>34</v>
      </c>
      <c r="H86" s="35">
        <f>SUM(H79:H85)</f>
        <v>14</v>
      </c>
      <c r="I86" s="35">
        <f>SUM(I79:I85)</f>
        <v>73</v>
      </c>
      <c r="J86" s="35">
        <f>SUM(J79:J85)</f>
        <v>567</v>
      </c>
      <c r="K86" s="36"/>
      <c r="L86" s="35">
        <f>SUM(L79:L85)</f>
        <v>92.999999999999986</v>
      </c>
    </row>
    <row r="87" spans="1:12" ht="15" x14ac:dyDescent="0.25">
      <c r="A87" s="37">
        <f>A79</f>
        <v>1</v>
      </c>
      <c r="B87" s="38">
        <f>B79</f>
        <v>5</v>
      </c>
      <c r="C87" s="39" t="s">
        <v>36</v>
      </c>
      <c r="D87" s="29" t="s">
        <v>28</v>
      </c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9" t="s">
        <v>37</v>
      </c>
      <c r="E88" s="26" t="s">
        <v>65</v>
      </c>
      <c r="F88" s="27">
        <v>200</v>
      </c>
      <c r="G88" s="27">
        <v>17</v>
      </c>
      <c r="H88" s="27">
        <v>7</v>
      </c>
      <c r="I88" s="27">
        <v>8</v>
      </c>
      <c r="J88" s="27">
        <v>119</v>
      </c>
      <c r="K88" s="28" t="s">
        <v>66</v>
      </c>
      <c r="L88" s="27">
        <v>17</v>
      </c>
    </row>
    <row r="89" spans="1:12" ht="15" x14ac:dyDescent="0.25">
      <c r="A89" s="22"/>
      <c r="B89" s="23"/>
      <c r="C89" s="24"/>
      <c r="D89" s="29" t="s">
        <v>40</v>
      </c>
      <c r="E89" s="26" t="s">
        <v>93</v>
      </c>
      <c r="F89" s="27">
        <v>200</v>
      </c>
      <c r="G89" s="27">
        <v>28</v>
      </c>
      <c r="H89" s="27">
        <v>8</v>
      </c>
      <c r="I89" s="27">
        <v>35</v>
      </c>
      <c r="J89" s="27">
        <v>398</v>
      </c>
      <c r="K89" s="28" t="s">
        <v>56</v>
      </c>
      <c r="L89" s="27">
        <v>53</v>
      </c>
    </row>
    <row r="90" spans="1:12" ht="15" x14ac:dyDescent="0.25">
      <c r="A90" s="22"/>
      <c r="B90" s="23"/>
      <c r="C90" s="24"/>
      <c r="D90" s="29" t="s">
        <v>34</v>
      </c>
      <c r="E90" s="26" t="s">
        <v>64</v>
      </c>
      <c r="F90" s="27">
        <v>100</v>
      </c>
      <c r="G90" s="27">
        <v>0</v>
      </c>
      <c r="H90" s="27">
        <v>0</v>
      </c>
      <c r="I90" s="27">
        <v>10</v>
      </c>
      <c r="J90" s="27">
        <v>47</v>
      </c>
      <c r="K90" s="28">
        <v>338</v>
      </c>
      <c r="L90" s="27">
        <v>10.41</v>
      </c>
    </row>
    <row r="91" spans="1:12" ht="15" x14ac:dyDescent="0.25">
      <c r="A91" s="22"/>
      <c r="B91" s="23"/>
      <c r="C91" s="24"/>
      <c r="D91" s="29" t="s">
        <v>45</v>
      </c>
      <c r="E91" s="26" t="s">
        <v>114</v>
      </c>
      <c r="F91" s="27">
        <v>200</v>
      </c>
      <c r="G91" s="27">
        <v>1</v>
      </c>
      <c r="H91" s="27">
        <v>0</v>
      </c>
      <c r="I91" s="27">
        <v>16</v>
      </c>
      <c r="J91" s="27">
        <v>67</v>
      </c>
      <c r="K91" s="28" t="s">
        <v>94</v>
      </c>
      <c r="L91" s="27">
        <v>8.23</v>
      </c>
    </row>
    <row r="92" spans="1:12" ht="15" x14ac:dyDescent="0.25">
      <c r="A92" s="22"/>
      <c r="B92" s="23"/>
      <c r="C92" s="24"/>
      <c r="D92" s="29" t="s">
        <v>44</v>
      </c>
      <c r="E92" s="26" t="s">
        <v>141</v>
      </c>
      <c r="F92" s="27">
        <v>50</v>
      </c>
      <c r="G92" s="27">
        <v>2</v>
      </c>
      <c r="H92" s="27">
        <v>0</v>
      </c>
      <c r="I92" s="27">
        <v>19</v>
      </c>
      <c r="J92" s="27">
        <v>98</v>
      </c>
      <c r="K92" s="28" t="s">
        <v>33</v>
      </c>
      <c r="L92" s="27">
        <v>4.3600000000000003</v>
      </c>
    </row>
    <row r="93" spans="1:12" ht="15" x14ac:dyDescent="0.25">
      <c r="A93" s="22"/>
      <c r="B93" s="23"/>
      <c r="C93" s="24"/>
      <c r="D93" s="29" t="s">
        <v>60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30"/>
      <c r="B96" s="31"/>
      <c r="C96" s="32"/>
      <c r="D96" s="33" t="s">
        <v>35</v>
      </c>
      <c r="E96" s="34"/>
      <c r="F96" s="35">
        <f>SUM(F87:F95)</f>
        <v>750</v>
      </c>
      <c r="G96" s="35">
        <f>SUM(G87:G95)</f>
        <v>48</v>
      </c>
      <c r="H96" s="35">
        <f>SUM(H87:H95)</f>
        <v>15</v>
      </c>
      <c r="I96" s="35">
        <f>SUM(I87:I95)</f>
        <v>78</v>
      </c>
      <c r="J96" s="35">
        <f>SUM(J87:J95)</f>
        <v>682</v>
      </c>
      <c r="K96" s="36"/>
      <c r="L96" s="35">
        <f>SUM(L87:L94)</f>
        <v>93</v>
      </c>
    </row>
    <row r="97" spans="1:12" ht="15.75" customHeight="1" x14ac:dyDescent="0.2">
      <c r="A97" s="40">
        <f>A79</f>
        <v>1</v>
      </c>
      <c r="B97" s="41">
        <f>B79</f>
        <v>5</v>
      </c>
      <c r="C97" s="54" t="s">
        <v>47</v>
      </c>
      <c r="D97" s="55"/>
      <c r="E97" s="42"/>
      <c r="F97" s="43">
        <f>F86+F96</f>
        <v>1250</v>
      </c>
      <c r="G97" s="43">
        <f>G86+G96</f>
        <v>82</v>
      </c>
      <c r="H97" s="43">
        <f>H86+H96</f>
        <v>29</v>
      </c>
      <c r="I97" s="43">
        <f>I86+I96</f>
        <v>151</v>
      </c>
      <c r="J97" s="43">
        <f>J86+J96</f>
        <v>1249</v>
      </c>
      <c r="K97" s="44"/>
      <c r="L97" s="43">
        <v>230</v>
      </c>
    </row>
    <row r="98" spans="1:12" ht="15" x14ac:dyDescent="0.25">
      <c r="A98" s="15">
        <v>2</v>
      </c>
      <c r="B98" s="16">
        <v>6</v>
      </c>
      <c r="C98" s="17" t="s">
        <v>25</v>
      </c>
      <c r="D98" s="18" t="s">
        <v>26</v>
      </c>
      <c r="E98" s="19" t="s">
        <v>95</v>
      </c>
      <c r="F98" s="20">
        <v>270</v>
      </c>
      <c r="G98" s="20">
        <v>21</v>
      </c>
      <c r="H98" s="20">
        <v>22</v>
      </c>
      <c r="I98" s="20">
        <v>45</v>
      </c>
      <c r="J98" s="20">
        <v>462</v>
      </c>
      <c r="K98" s="21" t="s">
        <v>72</v>
      </c>
      <c r="L98" s="20">
        <v>50.76</v>
      </c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9" t="s">
        <v>45</v>
      </c>
      <c r="E100" s="26" t="s">
        <v>96</v>
      </c>
      <c r="F100" s="27">
        <v>200</v>
      </c>
      <c r="G100" s="27">
        <v>0</v>
      </c>
      <c r="H100" s="27">
        <v>0</v>
      </c>
      <c r="I100" s="27">
        <v>22</v>
      </c>
      <c r="J100" s="27">
        <v>90</v>
      </c>
      <c r="K100" s="28" t="s">
        <v>33</v>
      </c>
      <c r="L100" s="27">
        <v>27.6</v>
      </c>
    </row>
    <row r="101" spans="1:12" ht="15" x14ac:dyDescent="0.25">
      <c r="A101" s="22"/>
      <c r="B101" s="23"/>
      <c r="C101" s="24"/>
      <c r="D101" s="29" t="s">
        <v>31</v>
      </c>
      <c r="E101" s="26" t="s">
        <v>32</v>
      </c>
      <c r="F101" s="27">
        <v>50</v>
      </c>
      <c r="G101" s="27">
        <v>3</v>
      </c>
      <c r="H101" s="27">
        <v>0</v>
      </c>
      <c r="I101" s="27">
        <v>15</v>
      </c>
      <c r="J101" s="27">
        <v>98</v>
      </c>
      <c r="K101" s="28" t="s">
        <v>33</v>
      </c>
      <c r="L101" s="27">
        <v>4.3600000000000003</v>
      </c>
    </row>
    <row r="102" spans="1:12" ht="15" x14ac:dyDescent="0.25">
      <c r="A102" s="22"/>
      <c r="B102" s="23"/>
      <c r="C102" s="24"/>
      <c r="D102" s="29" t="s">
        <v>34</v>
      </c>
      <c r="E102" s="26" t="s">
        <v>64</v>
      </c>
      <c r="F102" s="27">
        <v>100</v>
      </c>
      <c r="G102" s="27">
        <v>0</v>
      </c>
      <c r="H102" s="27">
        <v>0</v>
      </c>
      <c r="I102" s="27">
        <v>10</v>
      </c>
      <c r="J102" s="27">
        <v>47</v>
      </c>
      <c r="K102" s="28">
        <v>338</v>
      </c>
      <c r="L102" s="27">
        <v>10.28</v>
      </c>
    </row>
    <row r="103" spans="1:12" ht="15" x14ac:dyDescent="0.25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5"/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30"/>
      <c r="B105" s="31"/>
      <c r="C105" s="32"/>
      <c r="D105" s="33" t="s">
        <v>35</v>
      </c>
      <c r="E105" s="34"/>
      <c r="F105" s="35">
        <f>SUM(F98:F104)</f>
        <v>620</v>
      </c>
      <c r="G105" s="35">
        <f>SUM(G98:G104)</f>
        <v>24</v>
      </c>
      <c r="H105" s="35">
        <f>SUM(H98:H104)</f>
        <v>22</v>
      </c>
      <c r="I105" s="35">
        <f>SUM(I98:I104)</f>
        <v>92</v>
      </c>
      <c r="J105" s="35">
        <f>SUM(J98:J104)</f>
        <v>697</v>
      </c>
      <c r="K105" s="36"/>
      <c r="L105" s="35">
        <f>SUM(L98:L104)</f>
        <v>93</v>
      </c>
    </row>
    <row r="106" spans="1:12" ht="15" x14ac:dyDescent="0.25">
      <c r="A106" s="37">
        <f>A98</f>
        <v>2</v>
      </c>
      <c r="B106" s="38">
        <f>B98</f>
        <v>6</v>
      </c>
      <c r="C106" s="39" t="s">
        <v>36</v>
      </c>
      <c r="D106" s="29" t="s">
        <v>28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37</v>
      </c>
      <c r="E107" s="26" t="s">
        <v>97</v>
      </c>
      <c r="F107" s="27">
        <v>200</v>
      </c>
      <c r="G107" s="27">
        <v>5</v>
      </c>
      <c r="H107" s="27">
        <v>6</v>
      </c>
      <c r="I107" s="27">
        <v>17</v>
      </c>
      <c r="J107" s="27">
        <v>148</v>
      </c>
      <c r="K107" s="28">
        <v>64</v>
      </c>
      <c r="L107" s="27">
        <v>32.17</v>
      </c>
    </row>
    <row r="108" spans="1:12" ht="15" x14ac:dyDescent="0.25">
      <c r="A108" s="22"/>
      <c r="B108" s="23"/>
      <c r="C108" s="24"/>
      <c r="D108" s="29" t="s">
        <v>40</v>
      </c>
      <c r="E108" s="26" t="s">
        <v>98</v>
      </c>
      <c r="F108" s="27">
        <v>120</v>
      </c>
      <c r="G108" s="27">
        <v>16</v>
      </c>
      <c r="H108" s="27">
        <v>17</v>
      </c>
      <c r="I108" s="27">
        <v>12</v>
      </c>
      <c r="J108" s="27">
        <v>266</v>
      </c>
      <c r="K108" s="28" t="s">
        <v>72</v>
      </c>
      <c r="L108" s="27">
        <v>34.630000000000003</v>
      </c>
    </row>
    <row r="109" spans="1:12" ht="15" x14ac:dyDescent="0.25">
      <c r="A109" s="22"/>
      <c r="B109" s="23"/>
      <c r="C109" s="24"/>
      <c r="D109" s="29" t="s">
        <v>41</v>
      </c>
      <c r="E109" s="26" t="s">
        <v>87</v>
      </c>
      <c r="F109" s="27">
        <v>150</v>
      </c>
      <c r="G109" s="27">
        <v>8</v>
      </c>
      <c r="H109" s="27">
        <v>6</v>
      </c>
      <c r="I109" s="27">
        <v>38</v>
      </c>
      <c r="J109" s="27">
        <v>234</v>
      </c>
      <c r="K109" s="28" t="s">
        <v>54</v>
      </c>
      <c r="L109" s="27">
        <v>10</v>
      </c>
    </row>
    <row r="110" spans="1:12" ht="15" x14ac:dyDescent="0.25">
      <c r="A110" s="22"/>
      <c r="B110" s="23"/>
      <c r="C110" s="24"/>
      <c r="D110" s="29" t="s">
        <v>45</v>
      </c>
      <c r="E110" s="26" t="s">
        <v>99</v>
      </c>
      <c r="F110" s="27">
        <v>200</v>
      </c>
      <c r="G110" s="27">
        <v>0</v>
      </c>
      <c r="H110" s="27">
        <v>0</v>
      </c>
      <c r="I110" s="27">
        <v>22</v>
      </c>
      <c r="J110" s="27">
        <v>90</v>
      </c>
      <c r="K110" s="28" t="s">
        <v>33</v>
      </c>
      <c r="L110" s="27">
        <v>15</v>
      </c>
    </row>
    <row r="111" spans="1:12" ht="15" x14ac:dyDescent="0.25">
      <c r="A111" s="22"/>
      <c r="B111" s="23"/>
      <c r="C111" s="24"/>
      <c r="D111" s="29" t="s">
        <v>44</v>
      </c>
      <c r="E111" s="26" t="s">
        <v>32</v>
      </c>
      <c r="F111" s="27">
        <v>50</v>
      </c>
      <c r="G111" s="27">
        <v>2</v>
      </c>
      <c r="H111" s="27">
        <v>0</v>
      </c>
      <c r="I111" s="27">
        <v>19</v>
      </c>
      <c r="J111" s="27">
        <v>98</v>
      </c>
      <c r="K111" s="28" t="s">
        <v>33</v>
      </c>
      <c r="L111" s="27">
        <v>1.2</v>
      </c>
    </row>
    <row r="112" spans="1:12" ht="15" x14ac:dyDescent="0.25">
      <c r="A112" s="22"/>
      <c r="B112" s="23"/>
      <c r="C112" s="24"/>
      <c r="D112" s="29"/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5" t="s">
        <v>71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30"/>
      <c r="B115" s="31"/>
      <c r="C115" s="32"/>
      <c r="D115" s="33" t="s">
        <v>35</v>
      </c>
      <c r="E115" s="34"/>
      <c r="F115" s="35">
        <f>SUM(F106:F112)</f>
        <v>720</v>
      </c>
      <c r="G115" s="35">
        <f>SUM(G106:G114)</f>
        <v>31</v>
      </c>
      <c r="H115" s="35">
        <f>SUM(H106:H114)</f>
        <v>29</v>
      </c>
      <c r="I115" s="35">
        <f>SUM(I106:I114)</f>
        <v>108</v>
      </c>
      <c r="J115" s="35">
        <f>SUM(J106:J114)</f>
        <v>836</v>
      </c>
      <c r="K115" s="36"/>
      <c r="L115" s="35">
        <f>SUM(L106:L112)</f>
        <v>93.000000000000014</v>
      </c>
    </row>
    <row r="116" spans="1:12" ht="15" x14ac:dyDescent="0.25">
      <c r="A116" s="45">
        <v>2</v>
      </c>
      <c r="B116" s="23">
        <v>7</v>
      </c>
      <c r="C116" s="17" t="s">
        <v>25</v>
      </c>
      <c r="D116" s="18" t="s">
        <v>26</v>
      </c>
      <c r="E116" s="19" t="s">
        <v>100</v>
      </c>
      <c r="F116" s="20">
        <v>200</v>
      </c>
      <c r="G116" s="20">
        <v>19</v>
      </c>
      <c r="H116" s="20">
        <v>25</v>
      </c>
      <c r="I116" s="20">
        <v>3</v>
      </c>
      <c r="J116" s="20">
        <v>316</v>
      </c>
      <c r="K116" s="21" t="s">
        <v>101</v>
      </c>
      <c r="L116" s="20">
        <v>67.45</v>
      </c>
    </row>
    <row r="117" spans="1:12" ht="15" x14ac:dyDescent="0.25">
      <c r="A117" s="45"/>
      <c r="B117" s="23"/>
      <c r="C117" s="24"/>
      <c r="D117" s="25" t="s">
        <v>28</v>
      </c>
      <c r="E117" s="26" t="s">
        <v>117</v>
      </c>
      <c r="F117" s="27">
        <v>60</v>
      </c>
      <c r="G117" s="27">
        <v>2</v>
      </c>
      <c r="H117" s="27">
        <v>4</v>
      </c>
      <c r="I117" s="27">
        <v>9</v>
      </c>
      <c r="J117" s="27">
        <v>80</v>
      </c>
      <c r="K117" s="28">
        <v>40</v>
      </c>
      <c r="L117" s="27">
        <v>8.9</v>
      </c>
    </row>
    <row r="118" spans="1:12" ht="15" x14ac:dyDescent="0.25">
      <c r="A118" s="45"/>
      <c r="B118" s="23"/>
      <c r="C118" s="24"/>
      <c r="D118" s="29" t="s">
        <v>29</v>
      </c>
      <c r="E118" s="26" t="s">
        <v>30</v>
      </c>
      <c r="F118" s="27">
        <v>200</v>
      </c>
      <c r="G118" s="27">
        <v>4</v>
      </c>
      <c r="H118" s="27">
        <v>3</v>
      </c>
      <c r="I118" s="27">
        <v>28</v>
      </c>
      <c r="J118" s="27">
        <v>152</v>
      </c>
      <c r="K118" s="28">
        <v>379</v>
      </c>
      <c r="L118" s="27">
        <v>13.16</v>
      </c>
    </row>
    <row r="119" spans="1:12" ht="15" x14ac:dyDescent="0.25">
      <c r="A119" s="45"/>
      <c r="B119" s="23"/>
      <c r="C119" s="24"/>
      <c r="D119" s="29" t="s">
        <v>31</v>
      </c>
      <c r="E119" s="26" t="s">
        <v>55</v>
      </c>
      <c r="F119" s="27">
        <v>40</v>
      </c>
      <c r="G119" s="27">
        <v>3</v>
      </c>
      <c r="H119" s="27">
        <v>0</v>
      </c>
      <c r="I119" s="27">
        <v>15</v>
      </c>
      <c r="J119" s="27">
        <v>78</v>
      </c>
      <c r="K119" s="28" t="s">
        <v>33</v>
      </c>
      <c r="L119" s="27">
        <v>3.49</v>
      </c>
    </row>
    <row r="120" spans="1:12" ht="15" x14ac:dyDescent="0.25">
      <c r="A120" s="45"/>
      <c r="B120" s="23"/>
      <c r="C120" s="24"/>
      <c r="D120" s="29"/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5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46"/>
      <c r="B123" s="31"/>
      <c r="C123" s="32"/>
      <c r="D123" s="33" t="s">
        <v>35</v>
      </c>
      <c r="E123" s="34"/>
      <c r="F123" s="35">
        <f>SUM(F116:F122)</f>
        <v>500</v>
      </c>
      <c r="G123" s="35">
        <f>SUM(G116:G122)</f>
        <v>28</v>
      </c>
      <c r="H123" s="35">
        <f>SUM(H116:H122)</f>
        <v>32</v>
      </c>
      <c r="I123" s="35">
        <f>SUM(I116:I122)</f>
        <v>55</v>
      </c>
      <c r="J123" s="35">
        <f>SUM(J116:J122)</f>
        <v>626</v>
      </c>
      <c r="K123" s="36"/>
      <c r="L123" s="35">
        <f>SUM(L116:L122)</f>
        <v>93</v>
      </c>
    </row>
    <row r="124" spans="1:12" ht="15" x14ac:dyDescent="0.25">
      <c r="A124" s="38">
        <f>A116</f>
        <v>2</v>
      </c>
      <c r="B124" s="38">
        <v>7</v>
      </c>
      <c r="C124" s="39" t="s">
        <v>36</v>
      </c>
      <c r="D124" s="29" t="s">
        <v>28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5"/>
      <c r="B125" s="23"/>
      <c r="C125" s="24"/>
      <c r="D125" s="29" t="s">
        <v>37</v>
      </c>
      <c r="E125" s="26" t="s">
        <v>69</v>
      </c>
      <c r="F125" s="27">
        <v>200</v>
      </c>
      <c r="G125" s="27">
        <v>2</v>
      </c>
      <c r="H125" s="27">
        <v>5</v>
      </c>
      <c r="I125" s="27">
        <v>20</v>
      </c>
      <c r="J125" s="27">
        <v>117</v>
      </c>
      <c r="K125" s="28" t="s">
        <v>70</v>
      </c>
      <c r="L125" s="27">
        <v>10</v>
      </c>
    </row>
    <row r="126" spans="1:12" ht="15" x14ac:dyDescent="0.25">
      <c r="A126" s="45"/>
      <c r="B126" s="23"/>
      <c r="C126" s="24"/>
      <c r="D126" s="29" t="s">
        <v>40</v>
      </c>
      <c r="E126" s="26" t="s">
        <v>86</v>
      </c>
      <c r="F126" s="27">
        <v>150</v>
      </c>
      <c r="G126" s="27">
        <v>20</v>
      </c>
      <c r="H126" s="27">
        <v>16</v>
      </c>
      <c r="I126" s="27">
        <v>9</v>
      </c>
      <c r="J126" s="27">
        <v>262</v>
      </c>
      <c r="K126" s="28" t="s">
        <v>27</v>
      </c>
      <c r="L126" s="27">
        <v>64.8</v>
      </c>
    </row>
    <row r="127" spans="1:12" ht="15" x14ac:dyDescent="0.25">
      <c r="A127" s="45"/>
      <c r="B127" s="23"/>
      <c r="C127" s="24"/>
      <c r="D127" s="29" t="s">
        <v>41</v>
      </c>
      <c r="E127" s="26" t="s">
        <v>42</v>
      </c>
      <c r="F127" s="27">
        <v>150</v>
      </c>
      <c r="G127" s="27">
        <v>5</v>
      </c>
      <c r="H127" s="27">
        <v>5</v>
      </c>
      <c r="I127" s="27">
        <v>33</v>
      </c>
      <c r="J127" s="27">
        <v>197</v>
      </c>
      <c r="K127" s="28" t="s">
        <v>43</v>
      </c>
      <c r="L127" s="27">
        <v>10</v>
      </c>
    </row>
    <row r="128" spans="1:12" ht="15" x14ac:dyDescent="0.25">
      <c r="A128" s="45"/>
      <c r="B128" s="23"/>
      <c r="C128" s="24"/>
      <c r="D128" s="29" t="s">
        <v>45</v>
      </c>
      <c r="E128" s="26" t="s">
        <v>102</v>
      </c>
      <c r="F128" s="27">
        <v>200</v>
      </c>
      <c r="G128" s="27">
        <v>0</v>
      </c>
      <c r="H128" s="27">
        <v>0</v>
      </c>
      <c r="I128" s="27">
        <v>10</v>
      </c>
      <c r="J128" s="27">
        <v>43</v>
      </c>
      <c r="K128" s="28" t="s">
        <v>103</v>
      </c>
      <c r="L128" s="27">
        <v>7</v>
      </c>
    </row>
    <row r="129" spans="1:12" ht="15" x14ac:dyDescent="0.25">
      <c r="A129" s="45"/>
      <c r="B129" s="23"/>
      <c r="C129" s="24"/>
      <c r="D129" s="29" t="s">
        <v>44</v>
      </c>
      <c r="E129" s="26" t="s">
        <v>55</v>
      </c>
      <c r="F129" s="27">
        <v>50</v>
      </c>
      <c r="G129" s="27">
        <v>2</v>
      </c>
      <c r="H129" s="27">
        <v>0</v>
      </c>
      <c r="I129" s="27">
        <v>19</v>
      </c>
      <c r="J129" s="27">
        <v>98</v>
      </c>
      <c r="K129" s="28" t="s">
        <v>33</v>
      </c>
      <c r="L129" s="27">
        <v>1.2</v>
      </c>
    </row>
    <row r="130" spans="1:12" ht="15" x14ac:dyDescent="0.25">
      <c r="A130" s="45"/>
      <c r="B130" s="23"/>
      <c r="C130" s="24"/>
      <c r="D130" s="29" t="s">
        <v>60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5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5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6"/>
      <c r="B133" s="31"/>
      <c r="C133" s="32"/>
      <c r="D133" s="33" t="s">
        <v>35</v>
      </c>
      <c r="E133" s="34"/>
      <c r="F133" s="35">
        <f>SUM(F124:F132)</f>
        <v>750</v>
      </c>
      <c r="G133" s="35">
        <f>SUM(G124:G132)</f>
        <v>29</v>
      </c>
      <c r="H133" s="35">
        <f>SUM(H124:H132)</f>
        <v>26</v>
      </c>
      <c r="I133" s="35">
        <f>SUM(I124:I132)</f>
        <v>91</v>
      </c>
      <c r="J133" s="35">
        <f>SUM(J124:J132)</f>
        <v>717</v>
      </c>
      <c r="K133" s="36"/>
      <c r="L133" s="35">
        <f>SUM(L124:L132)</f>
        <v>93</v>
      </c>
    </row>
    <row r="134" spans="1:12" ht="15" x14ac:dyDescent="0.25">
      <c r="A134" s="15">
        <v>2</v>
      </c>
      <c r="B134" s="16">
        <v>8</v>
      </c>
      <c r="C134" s="17" t="s">
        <v>25</v>
      </c>
      <c r="D134" s="18" t="s">
        <v>26</v>
      </c>
      <c r="E134" s="19" t="s">
        <v>61</v>
      </c>
      <c r="F134" s="20">
        <v>300</v>
      </c>
      <c r="G134" s="20">
        <v>23</v>
      </c>
      <c r="H134" s="20">
        <v>15</v>
      </c>
      <c r="I134" s="20">
        <v>50</v>
      </c>
      <c r="J134" s="20">
        <v>419</v>
      </c>
      <c r="K134" s="21" t="s">
        <v>62</v>
      </c>
      <c r="L134" s="20">
        <v>80.48</v>
      </c>
    </row>
    <row r="135" spans="1:12" ht="15" x14ac:dyDescent="0.25">
      <c r="A135" s="22"/>
      <c r="B135" s="23"/>
      <c r="C135" s="24"/>
      <c r="D135" s="25" t="s">
        <v>29</v>
      </c>
      <c r="E135" s="26" t="s">
        <v>46</v>
      </c>
      <c r="F135" s="27">
        <v>200</v>
      </c>
      <c r="G135" s="27">
        <v>1</v>
      </c>
      <c r="H135" s="27">
        <v>2</v>
      </c>
      <c r="I135" s="27">
        <v>18</v>
      </c>
      <c r="J135" s="27">
        <v>91</v>
      </c>
      <c r="K135" s="28">
        <v>378</v>
      </c>
      <c r="L135" s="27">
        <v>6.27</v>
      </c>
    </row>
    <row r="136" spans="1:12" ht="15" x14ac:dyDescent="0.25">
      <c r="A136" s="22"/>
      <c r="B136" s="23"/>
      <c r="C136" s="24"/>
      <c r="D136" s="29" t="s">
        <v>28</v>
      </c>
      <c r="E136" s="26" t="s">
        <v>118</v>
      </c>
      <c r="F136" s="27">
        <v>60</v>
      </c>
      <c r="G136" s="27">
        <v>1</v>
      </c>
      <c r="H136" s="27">
        <v>0</v>
      </c>
      <c r="I136" s="27">
        <v>5</v>
      </c>
      <c r="J136" s="27">
        <v>26</v>
      </c>
      <c r="K136" s="28" t="s">
        <v>85</v>
      </c>
      <c r="L136" s="27">
        <v>4.1399999999999997</v>
      </c>
    </row>
    <row r="137" spans="1:12" ht="15" x14ac:dyDescent="0.25">
      <c r="A137" s="22"/>
      <c r="B137" s="23"/>
      <c r="C137" s="24"/>
      <c r="D137" s="29" t="s">
        <v>31</v>
      </c>
      <c r="E137" s="26" t="s">
        <v>55</v>
      </c>
      <c r="F137" s="27">
        <v>40</v>
      </c>
      <c r="G137" s="27">
        <v>3</v>
      </c>
      <c r="H137" s="27">
        <v>0</v>
      </c>
      <c r="I137" s="27">
        <v>15</v>
      </c>
      <c r="J137" s="27">
        <v>98</v>
      </c>
      <c r="K137" s="28" t="s">
        <v>33</v>
      </c>
      <c r="L137" s="27">
        <v>2.11</v>
      </c>
    </row>
    <row r="138" spans="1:12" ht="15" x14ac:dyDescent="0.25">
      <c r="A138" s="22"/>
      <c r="B138" s="23"/>
      <c r="C138" s="24"/>
      <c r="D138" s="29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30"/>
      <c r="B141" s="31"/>
      <c r="C141" s="32"/>
      <c r="D141" s="33" t="s">
        <v>35</v>
      </c>
      <c r="E141" s="34"/>
      <c r="F141" s="35">
        <f>SUM(F134:F140)</f>
        <v>600</v>
      </c>
      <c r="G141" s="35">
        <f>SUM(G134:G140)</f>
        <v>28</v>
      </c>
      <c r="H141" s="35">
        <f>SUM(H134:H140)</f>
        <v>17</v>
      </c>
      <c r="I141" s="35">
        <f>SUM(I134:I140)</f>
        <v>88</v>
      </c>
      <c r="J141" s="35">
        <f>SUM(J134:J140)</f>
        <v>634</v>
      </c>
      <c r="K141" s="36"/>
      <c r="L141" s="35">
        <f>SUM(L134:L140)</f>
        <v>93</v>
      </c>
    </row>
    <row r="142" spans="1:12" ht="15" x14ac:dyDescent="0.25">
      <c r="A142" s="37">
        <f>A134</f>
        <v>2</v>
      </c>
      <c r="B142" s="38">
        <f>B134</f>
        <v>8</v>
      </c>
      <c r="C142" s="39" t="s">
        <v>36</v>
      </c>
      <c r="D142" s="29" t="s">
        <v>28</v>
      </c>
      <c r="E142" s="26" t="s">
        <v>118</v>
      </c>
      <c r="F142" s="27">
        <v>60</v>
      </c>
      <c r="G142" s="27">
        <v>1</v>
      </c>
      <c r="H142" s="27">
        <v>0</v>
      </c>
      <c r="I142" s="27">
        <v>5</v>
      </c>
      <c r="J142" s="27">
        <v>26</v>
      </c>
      <c r="K142" s="28" t="s">
        <v>85</v>
      </c>
      <c r="L142" s="27">
        <v>4</v>
      </c>
    </row>
    <row r="143" spans="1:12" ht="15" x14ac:dyDescent="0.25">
      <c r="A143" s="22"/>
      <c r="B143" s="23"/>
      <c r="C143" s="24"/>
      <c r="D143" s="29" t="s">
        <v>37</v>
      </c>
      <c r="E143" s="26" t="s">
        <v>119</v>
      </c>
      <c r="F143" s="27">
        <v>200</v>
      </c>
      <c r="G143" s="27">
        <v>7</v>
      </c>
      <c r="H143" s="27">
        <v>4</v>
      </c>
      <c r="I143" s="27">
        <v>18</v>
      </c>
      <c r="J143" s="27">
        <v>132</v>
      </c>
      <c r="K143" s="28" t="s">
        <v>74</v>
      </c>
      <c r="L143" s="27">
        <v>10</v>
      </c>
    </row>
    <row r="144" spans="1:12" ht="15" x14ac:dyDescent="0.25">
      <c r="A144" s="22"/>
      <c r="B144" s="23"/>
      <c r="C144" s="24"/>
      <c r="D144" s="29" t="s">
        <v>40</v>
      </c>
      <c r="E144" s="26" t="s">
        <v>120</v>
      </c>
      <c r="F144" s="27">
        <v>150</v>
      </c>
      <c r="G144" s="27">
        <v>19</v>
      </c>
      <c r="H144" s="27">
        <v>9</v>
      </c>
      <c r="I144" s="27">
        <v>12</v>
      </c>
      <c r="J144" s="27">
        <v>206</v>
      </c>
      <c r="K144" s="28" t="s">
        <v>62</v>
      </c>
      <c r="L144" s="27">
        <v>62.8</v>
      </c>
    </row>
    <row r="145" spans="1:12" ht="15" x14ac:dyDescent="0.25">
      <c r="A145" s="22"/>
      <c r="B145" s="23"/>
      <c r="C145" s="24"/>
      <c r="D145" s="29" t="s">
        <v>41</v>
      </c>
      <c r="E145" s="26" t="s">
        <v>67</v>
      </c>
      <c r="F145" s="27">
        <v>150</v>
      </c>
      <c r="G145" s="27">
        <v>4</v>
      </c>
      <c r="H145" s="27">
        <v>5</v>
      </c>
      <c r="I145" s="27">
        <v>38</v>
      </c>
      <c r="J145" s="27">
        <v>213</v>
      </c>
      <c r="K145" s="28" t="s">
        <v>68</v>
      </c>
      <c r="L145" s="27">
        <v>10</v>
      </c>
    </row>
    <row r="146" spans="1:12" ht="15" x14ac:dyDescent="0.25">
      <c r="A146" s="22"/>
      <c r="B146" s="23"/>
      <c r="C146" s="24"/>
      <c r="D146" s="29" t="s">
        <v>45</v>
      </c>
      <c r="E146" s="26" t="s">
        <v>121</v>
      </c>
      <c r="F146" s="27">
        <v>200</v>
      </c>
      <c r="G146" s="27">
        <v>0</v>
      </c>
      <c r="H146" s="27">
        <v>0</v>
      </c>
      <c r="I146" s="27">
        <v>28</v>
      </c>
      <c r="J146" s="27">
        <v>115</v>
      </c>
      <c r="K146" s="28">
        <v>342</v>
      </c>
      <c r="L146" s="27">
        <v>5</v>
      </c>
    </row>
    <row r="147" spans="1:12" ht="15" x14ac:dyDescent="0.25">
      <c r="A147" s="22"/>
      <c r="B147" s="23"/>
      <c r="C147" s="24"/>
      <c r="D147" s="29" t="s">
        <v>44</v>
      </c>
      <c r="E147" s="26" t="s">
        <v>55</v>
      </c>
      <c r="F147" s="27">
        <v>50</v>
      </c>
      <c r="G147" s="27">
        <v>2</v>
      </c>
      <c r="H147" s="27">
        <v>0</v>
      </c>
      <c r="I147" s="27">
        <v>19</v>
      </c>
      <c r="J147" s="27">
        <v>98</v>
      </c>
      <c r="K147" s="28" t="s">
        <v>33</v>
      </c>
      <c r="L147" s="27">
        <v>1.2</v>
      </c>
    </row>
    <row r="148" spans="1:12" ht="15" x14ac:dyDescent="0.25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5"/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5"/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30"/>
      <c r="B151" s="31"/>
      <c r="C151" s="32"/>
      <c r="D151" s="33" t="s">
        <v>35</v>
      </c>
      <c r="E151" s="34"/>
      <c r="F151" s="35">
        <f>SUM(F142:F150)</f>
        <v>810</v>
      </c>
      <c r="G151" s="35">
        <f>SUM(G142:G150)</f>
        <v>33</v>
      </c>
      <c r="H151" s="35">
        <f>SUM(H142:H150)</f>
        <v>18</v>
      </c>
      <c r="I151" s="35">
        <f>SUM(I142:I150)</f>
        <v>120</v>
      </c>
      <c r="J151" s="35">
        <f>SUM(J142:J150)</f>
        <v>790</v>
      </c>
      <c r="K151" s="36"/>
      <c r="L151" s="35">
        <f>SUM(L142:L149)</f>
        <v>93</v>
      </c>
    </row>
    <row r="152" spans="1:12" ht="15" x14ac:dyDescent="0.25">
      <c r="A152" s="15">
        <v>2</v>
      </c>
      <c r="B152" s="16">
        <v>9</v>
      </c>
      <c r="C152" s="17" t="s">
        <v>25</v>
      </c>
      <c r="D152" s="18" t="s">
        <v>26</v>
      </c>
      <c r="E152" s="19" t="s">
        <v>104</v>
      </c>
      <c r="F152" s="20">
        <v>250</v>
      </c>
      <c r="G152" s="20">
        <v>21</v>
      </c>
      <c r="H152" s="20">
        <v>28</v>
      </c>
      <c r="I152" s="20">
        <v>24</v>
      </c>
      <c r="J152" s="20">
        <v>463</v>
      </c>
      <c r="K152" s="21">
        <v>37</v>
      </c>
      <c r="L152" s="20">
        <v>57.16</v>
      </c>
    </row>
    <row r="153" spans="1:12" ht="15" x14ac:dyDescent="0.25">
      <c r="A153" s="22"/>
      <c r="B153" s="23"/>
      <c r="C153" s="24"/>
      <c r="D153" s="25" t="s">
        <v>28</v>
      </c>
      <c r="E153" s="26" t="s">
        <v>122</v>
      </c>
      <c r="F153" s="27">
        <v>60</v>
      </c>
      <c r="G153" s="27">
        <v>1</v>
      </c>
      <c r="H153" s="27">
        <v>6</v>
      </c>
      <c r="I153" s="27">
        <v>5</v>
      </c>
      <c r="J153" s="27">
        <v>80</v>
      </c>
      <c r="K153" s="28">
        <v>22</v>
      </c>
      <c r="L153" s="27">
        <v>3.93</v>
      </c>
    </row>
    <row r="154" spans="1:12" ht="15" x14ac:dyDescent="0.25">
      <c r="A154" s="22"/>
      <c r="B154" s="23"/>
      <c r="C154" s="24"/>
      <c r="D154" s="29" t="s">
        <v>29</v>
      </c>
      <c r="E154" s="26" t="s">
        <v>105</v>
      </c>
      <c r="F154" s="27">
        <v>200</v>
      </c>
      <c r="G154" s="27">
        <v>4</v>
      </c>
      <c r="H154" s="27">
        <v>3</v>
      </c>
      <c r="I154" s="27">
        <v>18</v>
      </c>
      <c r="J154" s="27">
        <v>118</v>
      </c>
      <c r="K154" s="28">
        <v>382</v>
      </c>
      <c r="L154" s="27">
        <v>16.04</v>
      </c>
    </row>
    <row r="155" spans="1:12" ht="15" x14ac:dyDescent="0.25">
      <c r="A155" s="22"/>
      <c r="B155" s="23"/>
      <c r="C155" s="24"/>
      <c r="D155" s="29" t="s">
        <v>31</v>
      </c>
      <c r="E155" s="26" t="s">
        <v>32</v>
      </c>
      <c r="F155" s="27">
        <v>50</v>
      </c>
      <c r="G155" s="27">
        <v>3</v>
      </c>
      <c r="H155" s="27">
        <v>0</v>
      </c>
      <c r="I155" s="27">
        <v>15</v>
      </c>
      <c r="J155" s="27">
        <v>78</v>
      </c>
      <c r="K155" s="28" t="s">
        <v>33</v>
      </c>
      <c r="L155" s="27">
        <v>4.3600000000000003</v>
      </c>
    </row>
    <row r="156" spans="1:12" ht="15" x14ac:dyDescent="0.25">
      <c r="A156" s="22"/>
      <c r="B156" s="23"/>
      <c r="C156" s="24"/>
      <c r="D156" s="29" t="s">
        <v>34</v>
      </c>
      <c r="E156" s="26" t="s">
        <v>123</v>
      </c>
      <c r="F156" s="27">
        <v>100</v>
      </c>
      <c r="G156" s="27">
        <v>0</v>
      </c>
      <c r="H156" s="27">
        <v>0</v>
      </c>
      <c r="I156" s="27">
        <v>10</v>
      </c>
      <c r="J156" s="27">
        <v>47</v>
      </c>
      <c r="K156" s="28">
        <v>338</v>
      </c>
      <c r="L156" s="27">
        <v>11.51</v>
      </c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5" x14ac:dyDescent="0.25">
      <c r="A159" s="30"/>
      <c r="B159" s="31"/>
      <c r="C159" s="32"/>
      <c r="D159" s="33" t="s">
        <v>35</v>
      </c>
      <c r="E159" s="34"/>
      <c r="F159" s="35">
        <f>SUM(F152:F158)</f>
        <v>660</v>
      </c>
      <c r="G159" s="35">
        <f>SUM(G152:G158)</f>
        <v>29</v>
      </c>
      <c r="H159" s="35">
        <f>SUM(H152:H158)</f>
        <v>37</v>
      </c>
      <c r="I159" s="35">
        <f>SUM(I152:I158)</f>
        <v>72</v>
      </c>
      <c r="J159" s="35">
        <f>SUM(J152:J158)</f>
        <v>786</v>
      </c>
      <c r="K159" s="36"/>
      <c r="L159" s="35">
        <f>SUM(L152:L158)</f>
        <v>93</v>
      </c>
    </row>
    <row r="160" spans="1:12" ht="15" x14ac:dyDescent="0.25">
      <c r="A160" s="37">
        <f>A152</f>
        <v>2</v>
      </c>
      <c r="B160" s="38">
        <f>B152</f>
        <v>9</v>
      </c>
      <c r="C160" s="39" t="s">
        <v>36</v>
      </c>
      <c r="D160" s="29" t="s">
        <v>28</v>
      </c>
      <c r="E160" s="26" t="s">
        <v>122</v>
      </c>
      <c r="F160" s="27">
        <v>60</v>
      </c>
      <c r="G160" s="27">
        <v>1</v>
      </c>
      <c r="H160" s="27">
        <v>6</v>
      </c>
      <c r="I160" s="27">
        <v>5</v>
      </c>
      <c r="J160" s="27">
        <v>80</v>
      </c>
      <c r="K160" s="28">
        <v>22</v>
      </c>
      <c r="L160" s="27">
        <v>3.93</v>
      </c>
    </row>
    <row r="161" spans="1:12" ht="15" x14ac:dyDescent="0.25">
      <c r="A161" s="22"/>
      <c r="B161" s="23"/>
      <c r="C161" s="24"/>
      <c r="D161" s="29" t="s">
        <v>37</v>
      </c>
      <c r="E161" s="26" t="s">
        <v>76</v>
      </c>
      <c r="F161" s="27">
        <v>200</v>
      </c>
      <c r="G161" s="27">
        <v>2</v>
      </c>
      <c r="H161" s="27">
        <v>5</v>
      </c>
      <c r="I161" s="27">
        <v>11</v>
      </c>
      <c r="J161" s="27">
        <v>142</v>
      </c>
      <c r="K161" s="28" t="s">
        <v>77</v>
      </c>
      <c r="L161" s="27">
        <v>24.46</v>
      </c>
    </row>
    <row r="162" spans="1:12" ht="15" x14ac:dyDescent="0.25">
      <c r="A162" s="22"/>
      <c r="B162" s="23"/>
      <c r="C162" s="24"/>
      <c r="D162" s="29" t="s">
        <v>40</v>
      </c>
      <c r="E162" s="26" t="s">
        <v>124</v>
      </c>
      <c r="F162" s="27">
        <v>250</v>
      </c>
      <c r="G162" s="27">
        <v>17</v>
      </c>
      <c r="H162" s="27">
        <v>23</v>
      </c>
      <c r="I162" s="27">
        <v>4</v>
      </c>
      <c r="J162" s="27">
        <v>462</v>
      </c>
      <c r="K162" s="28" t="s">
        <v>125</v>
      </c>
      <c r="L162" s="27">
        <v>56.64</v>
      </c>
    </row>
    <row r="163" spans="1:12" ht="15" x14ac:dyDescent="0.25">
      <c r="A163" s="22"/>
      <c r="B163" s="23"/>
      <c r="C163" s="24"/>
      <c r="D163" s="29" t="s">
        <v>41</v>
      </c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9" t="s">
        <v>45</v>
      </c>
      <c r="E164" s="26" t="s">
        <v>106</v>
      </c>
      <c r="F164" s="27">
        <v>200</v>
      </c>
      <c r="G164" s="27">
        <v>0</v>
      </c>
      <c r="H164" s="27">
        <v>0</v>
      </c>
      <c r="I164" s="27">
        <v>7</v>
      </c>
      <c r="J164" s="27">
        <v>28</v>
      </c>
      <c r="K164" s="28" t="s">
        <v>107</v>
      </c>
      <c r="L164" s="27">
        <v>3.61</v>
      </c>
    </row>
    <row r="165" spans="1:12" ht="15" x14ac:dyDescent="0.25">
      <c r="A165" s="22"/>
      <c r="B165" s="23"/>
      <c r="C165" s="24"/>
      <c r="D165" s="29" t="s">
        <v>44</v>
      </c>
      <c r="E165" s="26" t="s">
        <v>32</v>
      </c>
      <c r="F165" s="27">
        <v>50</v>
      </c>
      <c r="G165" s="27">
        <v>3</v>
      </c>
      <c r="H165" s="27">
        <v>0</v>
      </c>
      <c r="I165" s="27">
        <v>15</v>
      </c>
      <c r="J165" s="27">
        <v>98</v>
      </c>
      <c r="K165" s="28" t="s">
        <v>33</v>
      </c>
      <c r="L165" s="27">
        <v>4.3600000000000003</v>
      </c>
    </row>
    <row r="166" spans="1:12" ht="15" x14ac:dyDescent="0.25">
      <c r="A166" s="22"/>
      <c r="B166" s="23"/>
      <c r="C166" s="24"/>
      <c r="D166" s="29" t="s">
        <v>60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5"/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5"/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30"/>
      <c r="B169" s="31"/>
      <c r="C169" s="32"/>
      <c r="D169" s="33" t="s">
        <v>35</v>
      </c>
      <c r="E169" s="34"/>
      <c r="F169" s="35">
        <f>SUM(F160:F168)</f>
        <v>760</v>
      </c>
      <c r="G169" s="35">
        <f>SUM(G160:G168)</f>
        <v>23</v>
      </c>
      <c r="H169" s="35">
        <f>SUM(H160:H168)</f>
        <v>34</v>
      </c>
      <c r="I169" s="35">
        <f>SUM(I160:I168)</f>
        <v>42</v>
      </c>
      <c r="J169" s="35">
        <f>SUM(J160:J168)</f>
        <v>810</v>
      </c>
      <c r="K169" s="36"/>
      <c r="L169" s="35">
        <f>SUM(L160:L167)</f>
        <v>93</v>
      </c>
    </row>
    <row r="170" spans="1:12" ht="15" x14ac:dyDescent="0.25">
      <c r="A170" s="15">
        <v>2</v>
      </c>
      <c r="B170" s="16">
        <v>10</v>
      </c>
      <c r="C170" s="17" t="s">
        <v>25</v>
      </c>
      <c r="D170" s="18" t="s">
        <v>26</v>
      </c>
      <c r="E170" s="19" t="s">
        <v>108</v>
      </c>
      <c r="F170" s="20">
        <v>250</v>
      </c>
      <c r="G170" s="20">
        <v>16</v>
      </c>
      <c r="H170" s="20">
        <v>24</v>
      </c>
      <c r="I170" s="20">
        <v>36</v>
      </c>
      <c r="J170" s="20">
        <v>426</v>
      </c>
      <c r="K170" s="21">
        <v>279</v>
      </c>
      <c r="L170" s="20">
        <v>66.97</v>
      </c>
    </row>
    <row r="171" spans="1:12" ht="15" x14ac:dyDescent="0.25">
      <c r="A171" s="22"/>
      <c r="B171" s="23"/>
      <c r="C171" s="24"/>
      <c r="D171" s="25" t="s">
        <v>126</v>
      </c>
      <c r="E171" s="26" t="s">
        <v>127</v>
      </c>
      <c r="F171" s="27">
        <v>17</v>
      </c>
      <c r="G171" s="27">
        <v>0</v>
      </c>
      <c r="H171" s="27">
        <v>0</v>
      </c>
      <c r="I171" s="27">
        <v>2</v>
      </c>
      <c r="J171" s="27">
        <v>23</v>
      </c>
      <c r="K171" s="28" t="s">
        <v>33</v>
      </c>
      <c r="L171" s="27">
        <v>8.51</v>
      </c>
    </row>
    <row r="172" spans="1:12" ht="15" x14ac:dyDescent="0.25">
      <c r="A172" s="22"/>
      <c r="B172" s="23"/>
      <c r="C172" s="24"/>
      <c r="D172" s="29" t="s">
        <v>29</v>
      </c>
      <c r="E172" s="26" t="s">
        <v>58</v>
      </c>
      <c r="F172" s="27">
        <v>200</v>
      </c>
      <c r="G172" s="27">
        <v>4</v>
      </c>
      <c r="H172" s="27">
        <v>3</v>
      </c>
      <c r="I172" s="27">
        <v>28</v>
      </c>
      <c r="J172" s="27">
        <v>152</v>
      </c>
      <c r="K172" s="28">
        <v>379</v>
      </c>
      <c r="L172" s="27">
        <v>13.16</v>
      </c>
    </row>
    <row r="173" spans="1:12" ht="15" x14ac:dyDescent="0.25">
      <c r="A173" s="22"/>
      <c r="B173" s="23"/>
      <c r="C173" s="24"/>
      <c r="D173" s="29" t="s">
        <v>31</v>
      </c>
      <c r="E173" s="26" t="s">
        <v>55</v>
      </c>
      <c r="F173" s="27">
        <v>50</v>
      </c>
      <c r="G173" s="27">
        <v>4</v>
      </c>
      <c r="H173" s="27">
        <v>0</v>
      </c>
      <c r="I173" s="27">
        <v>19</v>
      </c>
      <c r="J173" s="27">
        <v>78</v>
      </c>
      <c r="K173" s="28" t="s">
        <v>33</v>
      </c>
      <c r="L173" s="27">
        <v>4.3600000000000003</v>
      </c>
    </row>
    <row r="174" spans="1:12" ht="15" x14ac:dyDescent="0.25">
      <c r="A174" s="22"/>
      <c r="B174" s="23"/>
      <c r="C174" s="24"/>
      <c r="D174" s="29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5"/>
      <c r="E176" s="26"/>
      <c r="F176" s="27"/>
      <c r="G176" s="27">
        <v>1</v>
      </c>
      <c r="H176" s="27"/>
      <c r="I176" s="27"/>
      <c r="J176" s="27"/>
      <c r="K176" s="28"/>
      <c r="L176" s="27"/>
    </row>
    <row r="177" spans="1:12" ht="15" x14ac:dyDescent="0.25">
      <c r="A177" s="30"/>
      <c r="B177" s="31"/>
      <c r="C177" s="32"/>
      <c r="D177" s="33" t="s">
        <v>35</v>
      </c>
      <c r="E177" s="34"/>
      <c r="F177" s="35">
        <f>SUM(F170:F176)</f>
        <v>517</v>
      </c>
      <c r="G177" s="35">
        <f>SUM(G170:G176)</f>
        <v>25</v>
      </c>
      <c r="H177" s="35">
        <f>SUM(H170:H176)</f>
        <v>27</v>
      </c>
      <c r="I177" s="35">
        <f>SUM(I170:I176)</f>
        <v>85</v>
      </c>
      <c r="J177" s="35">
        <f>SUM(J170:J176)</f>
        <v>679</v>
      </c>
      <c r="K177" s="36"/>
      <c r="L177" s="35">
        <f>SUM(L170:L176)</f>
        <v>93</v>
      </c>
    </row>
    <row r="178" spans="1:12" ht="15" x14ac:dyDescent="0.25">
      <c r="A178" s="37">
        <f>A170</f>
        <v>2</v>
      </c>
      <c r="B178" s="38">
        <f>B170</f>
        <v>10</v>
      </c>
      <c r="C178" s="39" t="s">
        <v>36</v>
      </c>
      <c r="D178" s="29" t="s">
        <v>28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37</v>
      </c>
      <c r="E179" s="26" t="s">
        <v>109</v>
      </c>
      <c r="F179" s="27">
        <v>250</v>
      </c>
      <c r="G179" s="27">
        <v>6</v>
      </c>
      <c r="H179" s="27">
        <v>4</v>
      </c>
      <c r="I179" s="27">
        <v>23</v>
      </c>
      <c r="J179" s="27">
        <v>184</v>
      </c>
      <c r="K179" s="28" t="s">
        <v>75</v>
      </c>
      <c r="L179" s="27">
        <v>14.53</v>
      </c>
    </row>
    <row r="180" spans="1:12" ht="15" x14ac:dyDescent="0.25">
      <c r="A180" s="22"/>
      <c r="B180" s="23"/>
      <c r="C180" s="24"/>
      <c r="D180" s="29" t="s">
        <v>40</v>
      </c>
      <c r="E180" s="26" t="s">
        <v>108</v>
      </c>
      <c r="F180" s="27">
        <v>250</v>
      </c>
      <c r="G180" s="27">
        <v>13</v>
      </c>
      <c r="H180" s="27">
        <v>20</v>
      </c>
      <c r="I180" s="27">
        <v>16</v>
      </c>
      <c r="J180" s="27">
        <v>426</v>
      </c>
      <c r="K180" s="28" t="s">
        <v>128</v>
      </c>
      <c r="L180" s="27">
        <v>66.97</v>
      </c>
    </row>
    <row r="181" spans="1:12" ht="15" x14ac:dyDescent="0.25">
      <c r="A181" s="22"/>
      <c r="B181" s="23"/>
      <c r="C181" s="24"/>
      <c r="D181" s="29" t="s">
        <v>41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9" t="s">
        <v>45</v>
      </c>
      <c r="E182" s="26" t="s">
        <v>110</v>
      </c>
      <c r="F182" s="27">
        <v>200</v>
      </c>
      <c r="G182" s="27">
        <v>0</v>
      </c>
      <c r="H182" s="27">
        <v>0</v>
      </c>
      <c r="I182" s="27">
        <v>7</v>
      </c>
      <c r="J182" s="27">
        <v>29</v>
      </c>
      <c r="K182" s="28" t="s">
        <v>73</v>
      </c>
      <c r="L182" s="48">
        <v>6.84</v>
      </c>
    </row>
    <row r="183" spans="1:12" ht="15" x14ac:dyDescent="0.25">
      <c r="A183" s="22"/>
      <c r="B183" s="23"/>
      <c r="C183" s="24"/>
      <c r="D183" s="29" t="s">
        <v>44</v>
      </c>
      <c r="E183" s="26" t="s">
        <v>55</v>
      </c>
      <c r="F183" s="27">
        <v>50</v>
      </c>
      <c r="G183" s="27">
        <v>2</v>
      </c>
      <c r="H183" s="27">
        <v>1</v>
      </c>
      <c r="I183" s="27">
        <v>19</v>
      </c>
      <c r="J183" s="27">
        <v>98</v>
      </c>
      <c r="K183" s="28" t="s">
        <v>33</v>
      </c>
      <c r="L183" s="27">
        <v>4.66</v>
      </c>
    </row>
    <row r="184" spans="1:12" ht="15" x14ac:dyDescent="0.25">
      <c r="A184" s="22"/>
      <c r="B184" s="23"/>
      <c r="C184" s="24"/>
      <c r="D184" s="29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22"/>
      <c r="B185" s="23"/>
      <c r="C185" s="24"/>
      <c r="D185" s="25"/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5"/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30"/>
      <c r="B187" s="31"/>
      <c r="C187" s="32"/>
      <c r="D187" s="33" t="s">
        <v>35</v>
      </c>
      <c r="E187" s="34"/>
      <c r="F187" s="35">
        <f>SUM(F178:F186)</f>
        <v>750</v>
      </c>
      <c r="G187" s="35">
        <f>SUM(G178:G186)</f>
        <v>21</v>
      </c>
      <c r="H187" s="35">
        <f>SUM(H178:H186)</f>
        <v>25</v>
      </c>
      <c r="I187" s="35">
        <f>SUM(I178:I186)</f>
        <v>65</v>
      </c>
      <c r="J187" s="35">
        <f>SUM(J178:J186)</f>
        <v>737</v>
      </c>
      <c r="K187" s="36"/>
      <c r="L187" s="35">
        <f>SUM(L178:L186)</f>
        <v>93</v>
      </c>
    </row>
    <row r="188" spans="1:12" ht="15" x14ac:dyDescent="0.25">
      <c r="A188" s="37">
        <f>A170</f>
        <v>2</v>
      </c>
      <c r="B188" s="38">
        <f>B170</f>
        <v>10</v>
      </c>
      <c r="C188" s="39" t="s">
        <v>78</v>
      </c>
      <c r="D188" s="49" t="s">
        <v>79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49" t="s">
        <v>45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5"/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30"/>
      <c r="B192" s="31"/>
      <c r="C192" s="32"/>
      <c r="D192" s="33" t="s">
        <v>35</v>
      </c>
      <c r="E192" s="34"/>
      <c r="F192" s="35">
        <f>SUM(F188:F191)</f>
        <v>0</v>
      </c>
      <c r="G192" s="35">
        <f>SUM(G188:G191)</f>
        <v>0</v>
      </c>
      <c r="H192" s="35">
        <f>SUM(H188:H191)</f>
        <v>0</v>
      </c>
      <c r="I192" s="35">
        <f>SUM(I188:I191)</f>
        <v>0</v>
      </c>
      <c r="J192" s="35">
        <f>SUM(J188:J191)</f>
        <v>0</v>
      </c>
      <c r="K192" s="36"/>
      <c r="L192" s="35"/>
    </row>
    <row r="193" spans="1:12" ht="15" x14ac:dyDescent="0.25">
      <c r="A193" s="37">
        <f>A170</f>
        <v>2</v>
      </c>
      <c r="B193" s="38">
        <f>B170</f>
        <v>10</v>
      </c>
      <c r="C193" s="39" t="s">
        <v>80</v>
      </c>
      <c r="D193" s="29" t="s">
        <v>26</v>
      </c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9" t="s">
        <v>41</v>
      </c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22"/>
      <c r="B195" s="23"/>
      <c r="C195" s="24"/>
      <c r="D195" s="29" t="s">
        <v>45</v>
      </c>
      <c r="E195" s="26"/>
      <c r="F195" s="27"/>
      <c r="G195" s="27"/>
      <c r="H195" s="27"/>
      <c r="I195" s="27"/>
      <c r="J195" s="27"/>
      <c r="K195" s="28"/>
      <c r="L195" s="27"/>
    </row>
    <row r="196" spans="1:12" ht="15" x14ac:dyDescent="0.25">
      <c r="A196" s="22"/>
      <c r="B196" s="23"/>
      <c r="C196" s="24"/>
      <c r="D196" s="29" t="s">
        <v>31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30"/>
      <c r="B199" s="31"/>
      <c r="C199" s="32"/>
      <c r="D199" s="33" t="s">
        <v>35</v>
      </c>
      <c r="E199" s="34"/>
      <c r="F199" s="35">
        <f>SUM(F193:F198)</f>
        <v>0</v>
      </c>
      <c r="G199" s="35">
        <f>SUM(G193:G198)</f>
        <v>0</v>
      </c>
      <c r="H199" s="35">
        <f>SUM(H193:H198)</f>
        <v>0</v>
      </c>
      <c r="I199" s="35">
        <f>SUM(I193:I198)</f>
        <v>0</v>
      </c>
      <c r="J199" s="35">
        <f>SUM(J193:J198)</f>
        <v>0</v>
      </c>
      <c r="K199" s="36"/>
      <c r="L199" s="35" t="e">
        <f ca="1">SUM(L193:L201)</f>
        <v>#VALUE!</v>
      </c>
    </row>
    <row r="200" spans="1:12" ht="15" x14ac:dyDescent="0.25">
      <c r="A200" s="37">
        <f>A170</f>
        <v>2</v>
      </c>
      <c r="B200" s="38">
        <f>B170</f>
        <v>10</v>
      </c>
      <c r="C200" s="39" t="s">
        <v>81</v>
      </c>
      <c r="D200" s="49" t="s">
        <v>82</v>
      </c>
      <c r="E200" s="26"/>
      <c r="F200" s="27"/>
      <c r="G200" s="27"/>
      <c r="H200" s="27"/>
      <c r="I200" s="27"/>
      <c r="J200" s="27"/>
      <c r="K200" s="28"/>
      <c r="L200" s="27"/>
    </row>
    <row r="201" spans="1:12" ht="15" x14ac:dyDescent="0.25">
      <c r="A201" s="22"/>
      <c r="B201" s="23"/>
      <c r="C201" s="24"/>
      <c r="D201" s="49" t="s">
        <v>79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49" t="s">
        <v>45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49" t="s">
        <v>34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30"/>
      <c r="B206" s="31"/>
      <c r="C206" s="32"/>
      <c r="D206" s="50" t="s">
        <v>35</v>
      </c>
      <c r="E206" s="34"/>
      <c r="F206" s="35">
        <f>SUM(F200:F205)</f>
        <v>0</v>
      </c>
      <c r="G206" s="35">
        <f>SUM(G200:G205)</f>
        <v>0</v>
      </c>
      <c r="H206" s="35">
        <f>SUM(H200:H205)</f>
        <v>0</v>
      </c>
      <c r="I206" s="35">
        <f>SUM(I200:I205)</f>
        <v>0</v>
      </c>
      <c r="J206" s="35">
        <f>SUM(J200:J205)</f>
        <v>0</v>
      </c>
      <c r="K206" s="36"/>
      <c r="L206" s="35" t="e">
        <f ca="1">SUM(L200:L207)</f>
        <v>#VALUE!</v>
      </c>
    </row>
    <row r="207" spans="1:12" ht="15.75" customHeight="1" x14ac:dyDescent="0.2">
      <c r="A207" s="40">
        <f>A170</f>
        <v>2</v>
      </c>
      <c r="B207" s="41">
        <f>B170</f>
        <v>10</v>
      </c>
      <c r="C207" s="54" t="s">
        <v>47</v>
      </c>
      <c r="D207" s="55"/>
      <c r="E207" s="42"/>
      <c r="F207" s="43" t="e">
        <f>F177+#REF!+F187+F192+F199+F206</f>
        <v>#REF!</v>
      </c>
      <c r="G207" s="43" t="e">
        <f>G177+#REF!+G187+G192+G199+G206</f>
        <v>#REF!</v>
      </c>
      <c r="H207" s="43" t="e">
        <f>H177+#REF!+H187+H192+H199+H206</f>
        <v>#REF!</v>
      </c>
      <c r="I207" s="43" t="e">
        <f>I177+#REF!+I187+I192+I199+I206</f>
        <v>#REF!</v>
      </c>
      <c r="J207" s="43" t="e">
        <f>J177+#REF!+J187+J192+J199+J206</f>
        <v>#REF!</v>
      </c>
      <c r="K207" s="44"/>
      <c r="L207" s="43"/>
    </row>
    <row r="208" spans="1:12" x14ac:dyDescent="0.2">
      <c r="A208" s="51"/>
      <c r="B208" s="52"/>
      <c r="C208" s="56" t="s">
        <v>83</v>
      </c>
      <c r="D208" s="57"/>
      <c r="E208" s="58"/>
      <c r="F208" s="53" t="e">
        <f>(F24+F42+F60+F78+F97+#REF!+#REF!+#REF!+#REF!+#REF!+#REF!+F207+#REF!+#REF!)/(IF(F24=0, 0, 1)+IF(F42=0, 0, 1)+IF(F60=0, 0, 1)+IF(F78=0, 0, 1)+IF(F97=0, 0, 1)+IF(#REF!=0, 0, 1)+IF(#REF!=0, 0, 1)+IF(#REF!=0, 0, 1)+IF(#REF!=0, 0, 1)+IF(#REF!=0, 0, 1)+IF(#REF!=0, 0, 1)+IF(F207=0, 0, 1)+IF(#REF!=0, 0, 1)+IF(#REF!=0, 0, 1))</f>
        <v>#REF!</v>
      </c>
      <c r="G208" s="53" t="e">
        <f>(G24+G42+G60+G78+G97+#REF!+#REF!+#REF!+#REF!+#REF!+#REF!+G207+#REF!+#REF!)/(IF(G24=0, 0, 1)+IF(G42=0, 0, 1)+IF(G60=0, 0, 1)+IF(G78=0, 0, 1)+IF(G97=0, 0, 1)+IF(#REF!=0, 0, 1)+IF(#REF!=0, 0, 1)+IF(#REF!=0, 0, 1)+IF(#REF!=0, 0, 1)+IF(#REF!=0, 0, 1)+IF(#REF!=0, 0, 1)+IF(G207=0, 0, 1)+IF(#REF!=0, 0, 1)+IF(#REF!=0, 0, 1))</f>
        <v>#REF!</v>
      </c>
      <c r="H208" s="53" t="e">
        <f>(H24+H42+H60+H78+H97+#REF!+#REF!+#REF!+#REF!+#REF!+#REF!+H207+#REF!+#REF!)/(IF(H24=0, 0, 1)+IF(H42=0, 0, 1)+IF(H60=0, 0, 1)+IF(H78=0, 0, 1)+IF(H97=0, 0, 1)+IF(#REF!=0, 0, 1)+IF(#REF!=0, 0, 1)+IF(#REF!=0, 0, 1)+IF(#REF!=0, 0, 1)+IF(#REF!=0, 0, 1)+IF(#REF!=0, 0, 1)+IF(H207=0, 0, 1)+IF(#REF!=0, 0, 1)+IF(#REF!=0, 0, 1))</f>
        <v>#REF!</v>
      </c>
      <c r="I208" s="53" t="e">
        <f>(I24+I42+I60+I78+I97+#REF!+#REF!+#REF!+#REF!+#REF!+#REF!+I207+#REF!+#REF!)/(IF(I24=0, 0, 1)+IF(I42=0, 0, 1)+IF(I60=0, 0, 1)+IF(I78=0, 0, 1)+IF(I97=0, 0, 1)+IF(#REF!=0, 0, 1)+IF(#REF!=0, 0, 1)+IF(#REF!=0, 0, 1)+IF(#REF!=0, 0, 1)+IF(#REF!=0, 0, 1)+IF(#REF!=0, 0, 1)+IF(I207=0, 0, 1)+IF(#REF!=0, 0, 1)+IF(#REF!=0, 0, 1))</f>
        <v>#REF!</v>
      </c>
      <c r="J208" s="53" t="e">
        <f>(J24+J42+J60+J78+J97+#REF!+#REF!+#REF!+#REF!+#REF!+#REF!+J207+#REF!+#REF!)/(IF(J24=0, 0, 1)+IF(J42=0, 0, 1)+IF(J60=0, 0, 1)+IF(J78=0, 0, 1)+IF(J97=0, 0, 1)+IF(#REF!=0, 0, 1)+IF(#REF!=0, 0, 1)+IF(#REF!=0, 0, 1)+IF(#REF!=0, 0, 1)+IF(#REF!=0, 0, 1)+IF(#REF!=0, 0, 1)+IF(J207=0, 0, 1)+IF(#REF!=0, 0, 1)+IF(#REF!=0, 0, 1))</f>
        <v>#REF!</v>
      </c>
      <c r="K208" s="53"/>
      <c r="L208" s="53" t="e">
        <f>(L24+L42+L60+L78+L97+#REF!+#REF!+#REF!+#REF!+#REF!+#REF!+L207+#REF!+#REF!)/(IF(L24=0, 0, 1)+IF(L42=0, 0, 1)+IF(L60=0, 0, 1)+IF(L78=0, 0, 1)+IF(L97=0, 0, 1)+IF(#REF!=0, 0, 1)+IF(#REF!=0, 0, 1)+IF(#REF!=0, 0, 1)+IF(#REF!=0, 0, 1)+IF(#REF!=0, 0, 1)+IF(#REF!=0, 0, 1)+IF(L207=0, 0, 1)+IF(#REF!=0, 0, 1)+IF(#REF!=0, 0, 1))</f>
        <v>#REF!</v>
      </c>
    </row>
  </sheetData>
  <mergeCells count="10">
    <mergeCell ref="C207:D207"/>
    <mergeCell ref="C208:E208"/>
    <mergeCell ref="C24:D24"/>
    <mergeCell ref="C1:E1"/>
    <mergeCell ref="H1:K1"/>
    <mergeCell ref="H2:K2"/>
    <mergeCell ref="C42:D42"/>
    <mergeCell ref="C60:D60"/>
    <mergeCell ref="C78:D78"/>
    <mergeCell ref="C97:D9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dcterms:modified xsi:type="dcterms:W3CDTF">2024-12-14T11:10:16Z</dcterms:modified>
</cp:coreProperties>
</file>